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610" windowHeight="11640"/>
  </bookViews>
  <sheets>
    <sheet name="1-4кл" sheetId="1" r:id="rId1"/>
    <sheet name="5-11кл" sheetId="2" r:id="rId2"/>
    <sheet name="Лист1" sheetId="3" r:id="rId3"/>
    <sheet name="Лист2" sheetId="4" r:id="rId4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8" i="2" l="1"/>
  <c r="G137" i="2" s="1"/>
  <c r="G129" i="2"/>
  <c r="H129" i="2" s="1"/>
  <c r="I129" i="2" s="1"/>
  <c r="J129" i="2" s="1"/>
  <c r="H131" i="2"/>
  <c r="I131" i="2" s="1"/>
  <c r="G131" i="2"/>
  <c r="G120" i="2"/>
  <c r="H120" i="2" s="1"/>
  <c r="I120" i="2" s="1"/>
  <c r="J120" i="2" s="1"/>
  <c r="L137" i="2"/>
  <c r="L127" i="2"/>
  <c r="H112" i="2"/>
  <c r="I112" i="2" s="1"/>
  <c r="J112" i="2" s="1"/>
  <c r="G112" i="2"/>
  <c r="G110" i="2"/>
  <c r="H110" i="2" s="1"/>
  <c r="G106" i="2"/>
  <c r="H106" i="2" s="1"/>
  <c r="I106" i="2" s="1"/>
  <c r="J106" i="2" s="1"/>
  <c r="H101" i="2"/>
  <c r="I101" i="2" s="1"/>
  <c r="G101" i="2"/>
  <c r="L118" i="2"/>
  <c r="L108" i="2"/>
  <c r="L137" i="1"/>
  <c r="H137" i="1"/>
  <c r="H138" i="1" s="1"/>
  <c r="I137" i="1"/>
  <c r="J137" i="1"/>
  <c r="G137" i="1"/>
  <c r="G138" i="1" s="1"/>
  <c r="F137" i="1"/>
  <c r="F138" i="1" s="1"/>
  <c r="L127" i="1"/>
  <c r="H127" i="1"/>
  <c r="I127" i="1"/>
  <c r="J127" i="1"/>
  <c r="G127" i="1"/>
  <c r="F127" i="1"/>
  <c r="L118" i="1"/>
  <c r="H118" i="1"/>
  <c r="I118" i="1"/>
  <c r="J118" i="1"/>
  <c r="G118" i="1"/>
  <c r="F118" i="1"/>
  <c r="L108" i="1"/>
  <c r="L119" i="1" s="1"/>
  <c r="H108" i="1"/>
  <c r="H119" i="1" s="1"/>
  <c r="I108" i="1"/>
  <c r="I119" i="1" s="1"/>
  <c r="J108" i="1"/>
  <c r="J119" i="1" s="1"/>
  <c r="G108" i="1"/>
  <c r="G119" i="1" s="1"/>
  <c r="F108" i="1"/>
  <c r="F119" i="1" s="1"/>
  <c r="G92" i="2"/>
  <c r="H92" i="2" s="1"/>
  <c r="I92" i="2" s="1"/>
  <c r="J92" i="2" s="1"/>
  <c r="G91" i="2"/>
  <c r="H91" i="2" s="1"/>
  <c r="G90" i="2"/>
  <c r="H90" i="2" s="1"/>
  <c r="I90" i="2" s="1"/>
  <c r="J90" i="2" s="1"/>
  <c r="H82" i="2"/>
  <c r="I82" i="2" s="1"/>
  <c r="G82" i="2"/>
  <c r="G89" i="2" s="1"/>
  <c r="L99" i="2"/>
  <c r="L89" i="2"/>
  <c r="L99" i="1"/>
  <c r="L100" i="1" s="1"/>
  <c r="H99" i="1"/>
  <c r="H100" i="1" s="1"/>
  <c r="I99" i="1"/>
  <c r="J99" i="1"/>
  <c r="G99" i="1"/>
  <c r="G100" i="1" s="1"/>
  <c r="F99" i="1"/>
  <c r="F100" i="1" s="1"/>
  <c r="L89" i="1"/>
  <c r="H89" i="1"/>
  <c r="I89" i="1"/>
  <c r="J89" i="1"/>
  <c r="G89" i="1"/>
  <c r="F89" i="1"/>
  <c r="H73" i="2"/>
  <c r="I73" i="2"/>
  <c r="J73" i="2" s="1"/>
  <c r="G73" i="2"/>
  <c r="G72" i="2"/>
  <c r="H72" i="2" s="1"/>
  <c r="I72" i="2" s="1"/>
  <c r="J72" i="2" s="1"/>
  <c r="H71" i="2"/>
  <c r="I71" i="2" s="1"/>
  <c r="G71" i="2"/>
  <c r="G66" i="2"/>
  <c r="H66" i="2" s="1"/>
  <c r="I66" i="2" s="1"/>
  <c r="G63" i="2"/>
  <c r="H63" i="2" s="1"/>
  <c r="L80" i="2"/>
  <c r="L70" i="2"/>
  <c r="L80" i="1"/>
  <c r="H80" i="1"/>
  <c r="I80" i="1"/>
  <c r="J80" i="1"/>
  <c r="G80" i="1"/>
  <c r="F80" i="1"/>
  <c r="L70" i="1"/>
  <c r="L81" i="1" s="1"/>
  <c r="H70" i="1"/>
  <c r="H81" i="1" s="1"/>
  <c r="I70" i="1"/>
  <c r="I81" i="1" s="1"/>
  <c r="J70" i="1"/>
  <c r="J81" i="1" s="1"/>
  <c r="G70" i="1"/>
  <c r="G81" i="1" s="1"/>
  <c r="F70" i="1"/>
  <c r="F81" i="1" s="1"/>
  <c r="G52" i="2"/>
  <c r="H52" i="2" s="1"/>
  <c r="H54" i="2"/>
  <c r="I54" i="2" s="1"/>
  <c r="J54" i="2" s="1"/>
  <c r="G54" i="2"/>
  <c r="G55" i="2"/>
  <c r="H55" i="2" s="1"/>
  <c r="I55" i="2" s="1"/>
  <c r="H45" i="2"/>
  <c r="I45" i="2" s="1"/>
  <c r="J45" i="2" s="1"/>
  <c r="G45" i="2"/>
  <c r="G44" i="2"/>
  <c r="H44" i="2" s="1"/>
  <c r="L61" i="2"/>
  <c r="L51" i="2"/>
  <c r="L62" i="2" s="1"/>
  <c r="H34" i="2"/>
  <c r="I34" i="2"/>
  <c r="J34" i="2" s="1"/>
  <c r="G34" i="2"/>
  <c r="G35" i="2"/>
  <c r="H35" i="2" s="1"/>
  <c r="I35" i="2" s="1"/>
  <c r="J35" i="2" s="1"/>
  <c r="G36" i="2"/>
  <c r="H36" i="2" s="1"/>
  <c r="I36" i="2" s="1"/>
  <c r="J36" i="2" s="1"/>
  <c r="H25" i="2"/>
  <c r="I25" i="2" s="1"/>
  <c r="J25" i="2" s="1"/>
  <c r="G25" i="2"/>
  <c r="G26" i="2"/>
  <c r="H26" i="2" s="1"/>
  <c r="I26" i="2" s="1"/>
  <c r="L42" i="2"/>
  <c r="L32" i="2"/>
  <c r="L61" i="1"/>
  <c r="H61" i="1"/>
  <c r="I61" i="1"/>
  <c r="J61" i="1"/>
  <c r="G61" i="1"/>
  <c r="F61" i="1"/>
  <c r="L51" i="1"/>
  <c r="L62" i="1" s="1"/>
  <c r="H51" i="1"/>
  <c r="H62" i="1" s="1"/>
  <c r="I51" i="1"/>
  <c r="I62" i="1" s="1"/>
  <c r="J51" i="1"/>
  <c r="J62" i="1" s="1"/>
  <c r="G51" i="1"/>
  <c r="G62" i="1" s="1"/>
  <c r="F51" i="1"/>
  <c r="F62" i="1" s="1"/>
  <c r="L42" i="1"/>
  <c r="L43" i="1" s="1"/>
  <c r="H42" i="1"/>
  <c r="H43" i="1" s="1"/>
  <c r="I42" i="1"/>
  <c r="J42" i="1"/>
  <c r="G42" i="1"/>
  <c r="G43" i="1" s="1"/>
  <c r="F42" i="1"/>
  <c r="F43" i="1" s="1"/>
  <c r="L32" i="1"/>
  <c r="H32" i="1"/>
  <c r="I32" i="1"/>
  <c r="J32" i="1"/>
  <c r="G32" i="1"/>
  <c r="F32" i="1"/>
  <c r="G14" i="2"/>
  <c r="H14" i="2" s="1"/>
  <c r="I14" i="2" s="1"/>
  <c r="J14" i="2" s="1"/>
  <c r="G15" i="2"/>
  <c r="H15" i="2" s="1"/>
  <c r="I15" i="2" s="1"/>
  <c r="J15" i="2" s="1"/>
  <c r="G17" i="2"/>
  <c r="H17" i="2" s="1"/>
  <c r="I17" i="2" s="1"/>
  <c r="J17" i="2" s="1"/>
  <c r="G9" i="2"/>
  <c r="H9" i="2" s="1"/>
  <c r="I9" i="2" s="1"/>
  <c r="J9" i="2" s="1"/>
  <c r="G6" i="2"/>
  <c r="H6" i="2" s="1"/>
  <c r="I6" i="2" s="1"/>
  <c r="J6" i="2" s="1"/>
  <c r="I44" i="2" l="1"/>
  <c r="H51" i="2"/>
  <c r="J82" i="2"/>
  <c r="J89" i="2" s="1"/>
  <c r="I89" i="2"/>
  <c r="J101" i="2"/>
  <c r="I108" i="2"/>
  <c r="I63" i="2"/>
  <c r="J63" i="2" s="1"/>
  <c r="H70" i="2"/>
  <c r="I52" i="2"/>
  <c r="J52" i="2" s="1"/>
  <c r="H61" i="2"/>
  <c r="I43" i="1"/>
  <c r="I100" i="1"/>
  <c r="H89" i="2"/>
  <c r="I138" i="1"/>
  <c r="H108" i="2"/>
  <c r="H42" i="2"/>
  <c r="H43" i="2" s="1"/>
  <c r="J43" i="1"/>
  <c r="H32" i="2"/>
  <c r="J100" i="1"/>
  <c r="J138" i="1"/>
  <c r="H128" i="2"/>
  <c r="L138" i="1"/>
  <c r="J131" i="2"/>
  <c r="L138" i="2"/>
  <c r="H127" i="2"/>
  <c r="G127" i="2"/>
  <c r="G138" i="2" s="1"/>
  <c r="I110" i="2"/>
  <c r="I118" i="2" s="1"/>
  <c r="I119" i="2" s="1"/>
  <c r="H118" i="2"/>
  <c r="H119" i="2" s="1"/>
  <c r="G118" i="2"/>
  <c r="J118" i="2"/>
  <c r="L119" i="2"/>
  <c r="J108" i="2"/>
  <c r="G108" i="2"/>
  <c r="G119" i="2" s="1"/>
  <c r="H99" i="2"/>
  <c r="H100" i="2" s="1"/>
  <c r="G99" i="2"/>
  <c r="G100" i="2" s="1"/>
  <c r="I91" i="2"/>
  <c r="L100" i="2"/>
  <c r="G80" i="2"/>
  <c r="H80" i="2"/>
  <c r="H81" i="2" s="1"/>
  <c r="I80" i="2"/>
  <c r="J71" i="2"/>
  <c r="J80" i="2" s="1"/>
  <c r="L81" i="2"/>
  <c r="J66" i="2"/>
  <c r="J70" i="2" s="1"/>
  <c r="I70" i="2"/>
  <c r="G70" i="2"/>
  <c r="G61" i="2"/>
  <c r="I61" i="2"/>
  <c r="J55" i="2"/>
  <c r="J61" i="2" s="1"/>
  <c r="I51" i="2"/>
  <c r="G51" i="2"/>
  <c r="G62" i="2" s="1"/>
  <c r="J44" i="2"/>
  <c r="J51" i="2" s="1"/>
  <c r="J62" i="2" s="1"/>
  <c r="J42" i="2"/>
  <c r="G42" i="2"/>
  <c r="I42" i="2"/>
  <c r="L43" i="2"/>
  <c r="G32" i="2"/>
  <c r="J26" i="2"/>
  <c r="J32" i="2" s="1"/>
  <c r="I32" i="2"/>
  <c r="L23" i="2"/>
  <c r="H23" i="2"/>
  <c r="I23" i="2"/>
  <c r="J23" i="2"/>
  <c r="G23" i="2"/>
  <c r="L13" i="2"/>
  <c r="H13" i="2"/>
  <c r="I13" i="2"/>
  <c r="J13" i="2"/>
  <c r="G13" i="2"/>
  <c r="L23" i="1"/>
  <c r="H23" i="1"/>
  <c r="I23" i="1"/>
  <c r="J23" i="1"/>
  <c r="G23" i="1"/>
  <c r="F23" i="1"/>
  <c r="I62" i="2" l="1"/>
  <c r="H62" i="2"/>
  <c r="J24" i="2"/>
  <c r="H137" i="2"/>
  <c r="H138" i="2" s="1"/>
  <c r="I128" i="2"/>
  <c r="J127" i="2"/>
  <c r="I127" i="2"/>
  <c r="J119" i="2"/>
  <c r="J91" i="2"/>
  <c r="J99" i="2" s="1"/>
  <c r="J100" i="2" s="1"/>
  <c r="I99" i="2"/>
  <c r="I100" i="2" s="1"/>
  <c r="G81" i="2"/>
  <c r="I81" i="2"/>
  <c r="J81" i="2"/>
  <c r="G43" i="2"/>
  <c r="J43" i="2"/>
  <c r="I43" i="2"/>
  <c r="H24" i="2"/>
  <c r="L24" i="2"/>
  <c r="I24" i="2"/>
  <c r="G24" i="2"/>
  <c r="L13" i="1"/>
  <c r="L24" i="1" s="1"/>
  <c r="H13" i="1"/>
  <c r="H24" i="1" s="1"/>
  <c r="I13" i="1"/>
  <c r="I24" i="1" s="1"/>
  <c r="J13" i="1"/>
  <c r="J24" i="1" s="1"/>
  <c r="G13" i="1"/>
  <c r="G24" i="1" s="1"/>
  <c r="F13" i="1"/>
  <c r="F24" i="1" s="1"/>
  <c r="J128" i="2" l="1"/>
  <c r="J137" i="2" s="1"/>
  <c r="J138" i="2" s="1"/>
  <c r="I137" i="2"/>
  <c r="I138" i="2"/>
  <c r="G186" i="2"/>
  <c r="H186" i="2" s="1"/>
  <c r="I186" i="2" s="1"/>
  <c r="G187" i="2"/>
  <c r="H187" i="2" s="1"/>
  <c r="I187" i="2" s="1"/>
  <c r="J187" i="2" s="1"/>
  <c r="G188" i="2"/>
  <c r="H188" i="2" s="1"/>
  <c r="G177" i="2"/>
  <c r="G184" i="2" s="1"/>
  <c r="L194" i="2"/>
  <c r="L184" i="2"/>
  <c r="G195" i="1"/>
  <c r="H184" i="1"/>
  <c r="H195" i="1" s="1"/>
  <c r="I184" i="1"/>
  <c r="J184" i="1"/>
  <c r="G184" i="1"/>
  <c r="L194" i="1"/>
  <c r="H194" i="1"/>
  <c r="I194" i="1"/>
  <c r="I195" i="1" s="1"/>
  <c r="J194" i="1"/>
  <c r="G194" i="1"/>
  <c r="F194" i="1"/>
  <c r="L184" i="1"/>
  <c r="L195" i="1" s="1"/>
  <c r="F184" i="1"/>
  <c r="F195" i="1" s="1"/>
  <c r="H159" i="2"/>
  <c r="I159" i="2" s="1"/>
  <c r="J159" i="2" s="1"/>
  <c r="G159" i="2"/>
  <c r="J195" i="1" l="1"/>
  <c r="H177" i="2"/>
  <c r="H194" i="2"/>
  <c r="G194" i="2"/>
  <c r="G195" i="2" s="1"/>
  <c r="I188" i="2"/>
  <c r="L195" i="2"/>
  <c r="G168" i="2"/>
  <c r="H168" i="2" s="1"/>
  <c r="I168" i="2" s="1"/>
  <c r="J168" i="2" s="1"/>
  <c r="G167" i="2"/>
  <c r="H167" i="2" s="1"/>
  <c r="I167" i="2" s="1"/>
  <c r="L175" i="2"/>
  <c r="H166" i="2"/>
  <c r="I166" i="2" s="1"/>
  <c r="J166" i="2" s="1"/>
  <c r="G166" i="2"/>
  <c r="H158" i="2"/>
  <c r="H165" i="2" s="1"/>
  <c r="G158" i="2"/>
  <c r="G165" i="2" s="1"/>
  <c r="L165" i="2"/>
  <c r="L176" i="2" s="1"/>
  <c r="F165" i="2"/>
  <c r="L175" i="1"/>
  <c r="G175" i="1"/>
  <c r="H175" i="1"/>
  <c r="I175" i="1"/>
  <c r="J175" i="1"/>
  <c r="F175" i="1"/>
  <c r="H165" i="1"/>
  <c r="H176" i="1" s="1"/>
  <c r="I165" i="1"/>
  <c r="I176" i="1" s="1"/>
  <c r="J165" i="1"/>
  <c r="J176" i="1" s="1"/>
  <c r="G165" i="1"/>
  <c r="G176" i="1" s="1"/>
  <c r="L165" i="1"/>
  <c r="L176" i="1" s="1"/>
  <c r="F165" i="1"/>
  <c r="F176" i="1" s="1"/>
  <c r="H149" i="2"/>
  <c r="I149" i="2" s="1"/>
  <c r="G149" i="2"/>
  <c r="G150" i="2"/>
  <c r="H150" i="2" s="1"/>
  <c r="I150" i="2" s="1"/>
  <c r="J150" i="2" s="1"/>
  <c r="G148" i="2"/>
  <c r="H148" i="2" s="1"/>
  <c r="I148" i="2" s="1"/>
  <c r="J148" i="2" s="1"/>
  <c r="H142" i="2"/>
  <c r="I142" i="2" s="1"/>
  <c r="J142" i="2" s="1"/>
  <c r="G142" i="2"/>
  <c r="H139" i="2"/>
  <c r="I139" i="2" s="1"/>
  <c r="G139" i="2"/>
  <c r="L156" i="2"/>
  <c r="F156" i="2"/>
  <c r="L146" i="2"/>
  <c r="F146" i="2"/>
  <c r="G156" i="1"/>
  <c r="H156" i="1"/>
  <c r="I156" i="1"/>
  <c r="J156" i="1"/>
  <c r="L156" i="1"/>
  <c r="F156" i="1"/>
  <c r="F157" i="1" s="1"/>
  <c r="G146" i="1"/>
  <c r="G157" i="1" s="1"/>
  <c r="H146" i="1"/>
  <c r="H157" i="1" s="1"/>
  <c r="I146" i="1"/>
  <c r="I157" i="1" s="1"/>
  <c r="J146" i="1"/>
  <c r="J157" i="1" s="1"/>
  <c r="F146" i="1"/>
  <c r="L146" i="1"/>
  <c r="L157" i="1" s="1"/>
  <c r="B195" i="2"/>
  <c r="A195" i="2"/>
  <c r="F194" i="2"/>
  <c r="B185" i="2"/>
  <c r="A185" i="2"/>
  <c r="F184" i="2"/>
  <c r="B176" i="2"/>
  <c r="A176" i="2"/>
  <c r="F175" i="2"/>
  <c r="B166" i="2"/>
  <c r="A166" i="2"/>
  <c r="B157" i="2"/>
  <c r="A157" i="2"/>
  <c r="B147" i="2"/>
  <c r="A147" i="2"/>
  <c r="B138" i="2"/>
  <c r="A138" i="2"/>
  <c r="F137" i="2"/>
  <c r="B128" i="2"/>
  <c r="A128" i="2"/>
  <c r="F127" i="2"/>
  <c r="B119" i="2"/>
  <c r="A119" i="2"/>
  <c r="F118" i="2"/>
  <c r="B109" i="2"/>
  <c r="A109" i="2"/>
  <c r="F108" i="2"/>
  <c r="B100" i="2"/>
  <c r="A100" i="2"/>
  <c r="F99" i="2"/>
  <c r="B90" i="2"/>
  <c r="A90" i="2"/>
  <c r="F89" i="2"/>
  <c r="B81" i="2"/>
  <c r="A81" i="2"/>
  <c r="F80" i="2"/>
  <c r="B71" i="2"/>
  <c r="A71" i="2"/>
  <c r="F70" i="2"/>
  <c r="B62" i="2"/>
  <c r="A62" i="2"/>
  <c r="F61" i="2"/>
  <c r="B52" i="2"/>
  <c r="A52" i="2"/>
  <c r="F51" i="2"/>
  <c r="B43" i="2"/>
  <c r="A43" i="2"/>
  <c r="F42" i="2"/>
  <c r="B33" i="2"/>
  <c r="A33" i="2"/>
  <c r="F32" i="2"/>
  <c r="B24" i="2"/>
  <c r="A24" i="2"/>
  <c r="F23" i="2"/>
  <c r="B14" i="2"/>
  <c r="A14" i="2"/>
  <c r="F13" i="2"/>
  <c r="A109" i="1"/>
  <c r="B195" i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H146" i="2" l="1"/>
  <c r="F176" i="2"/>
  <c r="H195" i="2"/>
  <c r="I177" i="2"/>
  <c r="H184" i="2"/>
  <c r="J188" i="2"/>
  <c r="J194" i="2" s="1"/>
  <c r="I194" i="2"/>
  <c r="G175" i="2"/>
  <c r="G176" i="2" s="1"/>
  <c r="J167" i="2"/>
  <c r="J175" i="2" s="1"/>
  <c r="I175" i="2"/>
  <c r="H175" i="2"/>
  <c r="H176" i="2" s="1"/>
  <c r="I156" i="2"/>
  <c r="J149" i="2"/>
  <c r="J156" i="2" s="1"/>
  <c r="H156" i="2"/>
  <c r="H157" i="2" s="1"/>
  <c r="G156" i="2"/>
  <c r="L157" i="2"/>
  <c r="F157" i="2"/>
  <c r="G146" i="2"/>
  <c r="J139" i="2"/>
  <c r="J146" i="2" s="1"/>
  <c r="I146" i="2"/>
  <c r="F195" i="2"/>
  <c r="F138" i="2"/>
  <c r="F119" i="2"/>
  <c r="F100" i="2"/>
  <c r="F81" i="2"/>
  <c r="F62" i="2"/>
  <c r="F43" i="2"/>
  <c r="F24" i="2"/>
  <c r="J177" i="2" l="1"/>
  <c r="J184" i="2" s="1"/>
  <c r="J195" i="2" s="1"/>
  <c r="I184" i="2"/>
  <c r="I195" i="2" s="1"/>
  <c r="J165" i="2"/>
  <c r="J176" i="2" s="1"/>
  <c r="I165" i="2"/>
  <c r="I176" i="2" s="1"/>
  <c r="I157" i="2"/>
  <c r="J157" i="2"/>
  <c r="G157" i="2"/>
  <c r="G196" i="1"/>
  <c r="J196" i="1"/>
  <c r="F196" i="1"/>
  <c r="H196" i="1"/>
  <c r="I196" i="1"/>
  <c r="L196" i="1"/>
</calcChain>
</file>

<file path=xl/sharedStrings.xml><?xml version="1.0" encoding="utf-8"?>
<sst xmlns="http://schemas.openxmlformats.org/spreadsheetml/2006/main" count="706" uniqueCount="152">
  <si>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</si>
  <si>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</si>
  <si>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</si>
  <si>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</si>
  <si>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</si>
  <si>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</si>
  <si>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</si>
  <si>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</si>
  <si>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</si>
  <si>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</si>
  <si>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</si>
  <si>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</si>
  <si>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</si>
  <si>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</si>
  <si>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</si>
  <si>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</si>
  <si>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</si>
  <si>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</si>
  <si>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</si>
  <si>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</si>
  <si>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</si>
  <si>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</si>
  <si>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</si>
  <si>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</si>
  <si>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</si>
  <si>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</si>
  <si>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</si>
  <si>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</si>
  <si>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</si>
  <si>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</si>
  <si>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</si>
  <si>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</si>
  <si>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</si>
  <si>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</si>
  <si>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</si>
  <si>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</si>
  <si>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</si>
  <si>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</si>
  <si>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</si>
  <si>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</si>
  <si>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Миронова Н.А.</t>
  </si>
  <si>
    <t>Йогурт</t>
  </si>
  <si>
    <t xml:space="preserve">Кофейный напиток с молоком </t>
  </si>
  <si>
    <t xml:space="preserve">Яблоко </t>
  </si>
  <si>
    <t xml:space="preserve">Щи из свежей капусты со сметаной на курином бульоне </t>
  </si>
  <si>
    <t xml:space="preserve">Каша гречневая рассыпчатая </t>
  </si>
  <si>
    <t xml:space="preserve">Чай с сахаром и лимоном </t>
  </si>
  <si>
    <t xml:space="preserve">Хлеб пшеничный </t>
  </si>
  <si>
    <t xml:space="preserve">Салат из припущенной моркови с растительным маслом </t>
  </si>
  <si>
    <t xml:space="preserve">Чай с сахаром </t>
  </si>
  <si>
    <t>Борщ со сметаной на овощном бульоне</t>
  </si>
  <si>
    <t>Гуляш из мяса кур с овощами</t>
  </si>
  <si>
    <t xml:space="preserve">Каша рисовая рассыпчатая </t>
  </si>
  <si>
    <t>Напиток из шиповника</t>
  </si>
  <si>
    <t>Хлеб пшеничный</t>
  </si>
  <si>
    <t xml:space="preserve">Пряник </t>
  </si>
  <si>
    <t xml:space="preserve">Рассольник с крупой на курином бульоне  со сметаной </t>
  </si>
  <si>
    <t>Макаронные изделия отварные</t>
  </si>
  <si>
    <t>Компот из сухофруктов</t>
  </si>
  <si>
    <t xml:space="preserve">Яйцо отварное </t>
  </si>
  <si>
    <t xml:space="preserve">Какао с молоком </t>
  </si>
  <si>
    <t xml:space="preserve">Суп-лапша на курином бульоне </t>
  </si>
  <si>
    <t xml:space="preserve">Напиток из цикория с молоком </t>
  </si>
  <si>
    <t xml:space="preserve">Компот из кураги и изюма </t>
  </si>
  <si>
    <t xml:space="preserve">Каша пшеничная молочная с маслом сливочным </t>
  </si>
  <si>
    <t xml:space="preserve">Печенье </t>
  </si>
  <si>
    <t>Суп на овощном бульоне со сметаной</t>
  </si>
  <si>
    <t xml:space="preserve">Биточки рыбные с соусом </t>
  </si>
  <si>
    <t xml:space="preserve">Каша молочная ассорти с маслом сливочным </t>
  </si>
  <si>
    <t xml:space="preserve">Вафли </t>
  </si>
  <si>
    <t xml:space="preserve">Салат из свежих овощей </t>
  </si>
  <si>
    <t xml:space="preserve">Рассольник домашний на курином бульоне со сметаной </t>
  </si>
  <si>
    <t xml:space="preserve">Щи из свежей капусты на овощном бульоне со сметаной </t>
  </si>
  <si>
    <t xml:space="preserve">Тефтели мясные в соусе </t>
  </si>
  <si>
    <t xml:space="preserve">Картофельное пюре </t>
  </si>
  <si>
    <t xml:space="preserve">Напиток из шиповника </t>
  </si>
  <si>
    <t xml:space="preserve">Суп картофельный с рыбой </t>
  </si>
  <si>
    <t xml:space="preserve">Плов из мяса кур </t>
  </si>
  <si>
    <t xml:space="preserve">Горошница с маслом </t>
  </si>
  <si>
    <t>12 лет и старше</t>
  </si>
  <si>
    <t>МАОУ ООШ № 15</t>
  </si>
  <si>
    <t xml:space="preserve"> 9/4</t>
  </si>
  <si>
    <t xml:space="preserve"> 36/1</t>
  </si>
  <si>
    <t xml:space="preserve"> 3/13</t>
  </si>
  <si>
    <t xml:space="preserve"> 37/1</t>
  </si>
  <si>
    <t xml:space="preserve"> 6/2</t>
  </si>
  <si>
    <t xml:space="preserve"> 37/8</t>
  </si>
  <si>
    <t xml:space="preserve"> 3/3</t>
  </si>
  <si>
    <t xml:space="preserve">Каша рисовая молочная вязкая с маслом сливочным </t>
  </si>
  <si>
    <t xml:space="preserve"> 2/6</t>
  </si>
  <si>
    <t>Кисель "Витошка"</t>
  </si>
  <si>
    <t xml:space="preserve"> 20/1</t>
  </si>
  <si>
    <t xml:space="preserve"> 29/1</t>
  </si>
  <si>
    <t xml:space="preserve"> 7/2004</t>
  </si>
  <si>
    <t xml:space="preserve"> 19/2</t>
  </si>
  <si>
    <t xml:space="preserve">  34/1</t>
  </si>
  <si>
    <t xml:space="preserve"> 15/4</t>
  </si>
  <si>
    <t>Каша ячневая молочная с маслом сливочным</t>
  </si>
  <si>
    <t xml:space="preserve"> 10/1</t>
  </si>
  <si>
    <t xml:space="preserve"> 29/3</t>
  </si>
  <si>
    <t xml:space="preserve"> 22/2</t>
  </si>
  <si>
    <t xml:space="preserve"> 43/8</t>
  </si>
  <si>
    <t xml:space="preserve"> 32/1</t>
  </si>
  <si>
    <t xml:space="preserve"> 6/4</t>
  </si>
  <si>
    <t xml:space="preserve"> 40/3</t>
  </si>
  <si>
    <t xml:space="preserve"> 19/1</t>
  </si>
  <si>
    <t xml:space="preserve"> 27/1</t>
  </si>
  <si>
    <t xml:space="preserve"> 9/5</t>
  </si>
  <si>
    <t xml:space="preserve"> 43/3</t>
  </si>
  <si>
    <t xml:space="preserve"> 2/2</t>
  </si>
  <si>
    <t xml:space="preserve"> 12/8</t>
  </si>
  <si>
    <t xml:space="preserve"> 17/4</t>
  </si>
  <si>
    <t xml:space="preserve"> 30/10</t>
  </si>
  <si>
    <t xml:space="preserve"> 6/10</t>
  </si>
  <si>
    <t xml:space="preserve"> 46/3</t>
  </si>
  <si>
    <t xml:space="preserve"> 5/1</t>
  </si>
  <si>
    <t xml:space="preserve"> 11/2</t>
  </si>
  <si>
    <t>Фрикадельки мясные тушеные в соусе (60/30)</t>
  </si>
  <si>
    <t xml:space="preserve"> 40/8</t>
  </si>
  <si>
    <t xml:space="preserve"> 1/6</t>
  </si>
  <si>
    <t xml:space="preserve"> 11/4</t>
  </si>
  <si>
    <t xml:space="preserve"> 40/2</t>
  </si>
  <si>
    <t xml:space="preserve"> 7/10</t>
  </si>
  <si>
    <t xml:space="preserve"> 28/2</t>
  </si>
  <si>
    <t xml:space="preserve"> 631</t>
  </si>
  <si>
    <t xml:space="preserve"> 16/4</t>
  </si>
  <si>
    <t xml:space="preserve"> 20/2</t>
  </si>
  <si>
    <t xml:space="preserve"> 12/7</t>
  </si>
  <si>
    <t xml:space="preserve"> 10/2</t>
  </si>
  <si>
    <t xml:space="preserve">Каша овсяная молочная с маслом сливочным </t>
  </si>
  <si>
    <t xml:space="preserve">Бутерброд с маслом </t>
  </si>
  <si>
    <t>Овощи свежие (огурец свеж подг-ка)</t>
  </si>
  <si>
    <t xml:space="preserve">Запеканка (сырники) из творога со сгущенным молоком </t>
  </si>
  <si>
    <t xml:space="preserve">Каша молочная "Дружба" с маслом сливочным </t>
  </si>
  <si>
    <t xml:space="preserve">Бутерброд с сыром </t>
  </si>
  <si>
    <t xml:space="preserve">Салат из свежей каупсты с кукурузой, луком и маслом </t>
  </si>
  <si>
    <t xml:space="preserve">Каша пшенная молочная с маслом сливочным </t>
  </si>
  <si>
    <t xml:space="preserve">Салат "Витаминный" (2-вариант) </t>
  </si>
  <si>
    <t xml:space="preserve">Каша гречневая рассыпчатая с овощами и курой </t>
  </si>
  <si>
    <t xml:space="preserve">Салат "Здоровье" </t>
  </si>
  <si>
    <t xml:space="preserve">Суп гороховый с гренками </t>
  </si>
  <si>
    <t xml:space="preserve">Жаркое по-домашнему </t>
  </si>
  <si>
    <t xml:space="preserve">Омлет запеченный или паровой </t>
  </si>
  <si>
    <t xml:space="preserve">Овощи свежие </t>
  </si>
  <si>
    <t xml:space="preserve">Кнели мясные паровые с соусом </t>
  </si>
  <si>
    <t xml:space="preserve">Овощи свежие (огурец свеж подг-ка) </t>
  </si>
  <si>
    <t>Фрикадельки мясные тушеные в соусе</t>
  </si>
  <si>
    <t>Салат "Витаминный" (2-вариант)</t>
  </si>
  <si>
    <t>Каша рисовая молочная вязкая с маслом сливочным</t>
  </si>
  <si>
    <t>Бутерброд с маслом</t>
  </si>
  <si>
    <t>Омлет запеченный или паровой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</si>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</sst>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164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5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164" fontId="2" fillId="2" borderId="2" xfId="0" applyNumberFormat="1" applyFont="1" applyFill="1" applyBorder="1" applyAlignment="1" applyProtection="1">
      <alignment horizontal="center" vertical="top" wrapText="1"/>
      <protection locked="0"/>
    </xf>
    <xf numFmtId="1" fontId="2" fillId="2" borderId="2" xfId="0" applyNumberFormat="1" applyFont="1" applyFill="1" applyBorder="1" applyAlignment="1" applyProtection="1">
      <alignment horizontal="center" vertical="top" wrapText="1"/>
      <protection locked="0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164" fontId="2" fillId="2" borderId="5" xfId="0" applyNumberFormat="1" applyFont="1" applyFill="1" applyBorder="1" applyAlignment="1" applyProtection="1">
      <alignment horizontal="center" vertical="top" wrapText="1"/>
      <protection locked="0"/>
    </xf>
    <xf numFmtId="1" fontId="2" fillId="2" borderId="5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3" xfId="0" applyNumberFormat="1" applyFont="1" applyFill="1" applyBorder="1" applyAlignment="1" applyProtection="1">
      <alignment horizontal="center" vertical="top" wrapText="1"/>
      <protection locked="0"/>
    </xf>
    <xf numFmtId="2" fontId="2" fillId="2" borderId="5" xfId="0" applyNumberFormat="1" applyFont="1" applyFill="1" applyBorder="1" applyAlignment="1" applyProtection="1">
      <alignment horizontal="center" vertical="top" wrapText="1"/>
      <protection locked="0"/>
    </xf>
    <xf numFmtId="2" fontId="2" fillId="2" borderId="24" xfId="0" applyNumberFormat="1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164" fontId="2" fillId="2" borderId="4" xfId="0" applyNumberFormat="1" applyFont="1" applyFill="1" applyBorder="1" applyAlignment="1" applyProtection="1">
      <alignment horizontal="center" vertical="top" wrapText="1"/>
      <protection locked="0"/>
    </xf>
    <xf numFmtId="1" fontId="2" fillId="2" borderId="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5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4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164" fontId="2" fillId="2" borderId="14" xfId="0" applyNumberFormat="1" applyFont="1" applyFill="1" applyBorder="1" applyAlignment="1" applyProtection="1">
      <alignment horizontal="center" vertical="top" wrapText="1"/>
      <protection locked="0"/>
    </xf>
    <xf numFmtId="1" fontId="2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6" xfId="0" applyNumberFormat="1" applyFont="1" applyFill="1" applyBorder="1" applyAlignment="1" applyProtection="1">
      <alignment horizontal="center" vertical="top" wrapText="1"/>
      <protection locked="0"/>
    </xf>
    <xf numFmtId="2" fontId="2" fillId="2" borderId="14" xfId="0" applyNumberFormat="1" applyFont="1" applyFill="1" applyBorder="1" applyAlignment="1" applyProtection="1">
      <alignment horizontal="center" vertical="top" wrapText="1"/>
      <protection locked="0"/>
    </xf>
    <xf numFmtId="49" fontId="2" fillId="2" borderId="28" xfId="0" applyNumberFormat="1" applyFont="1" applyFill="1" applyBorder="1" applyAlignment="1" applyProtection="1">
      <alignment horizontal="center" vertical="top" wrapText="1"/>
      <protection locked="0"/>
    </xf>
    <xf numFmtId="2" fontId="2" fillId="2" borderId="27" xfId="0" applyNumberFormat="1" applyFont="1" applyFill="1" applyBorder="1" applyAlignment="1" applyProtection="1">
      <alignment horizontal="center" vertical="top" wrapText="1"/>
      <protection locked="0"/>
    </xf>
    <xf numFmtId="0" fontId="2" fillId="3" borderId="21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29" xfId="0" applyFont="1" applyFill="1" applyBorder="1" applyAlignment="1">
      <alignment horizontal="center" vertical="top" wrapText="1"/>
    </xf>
    <xf numFmtId="2" fontId="2" fillId="0" borderId="24" xfId="0" applyNumberFormat="1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164" fontId="2" fillId="0" borderId="2" xfId="0" applyNumberFormat="1" applyFont="1" applyBorder="1" applyAlignment="1">
      <alignment horizontal="center" vertical="top" wrapText="1"/>
    </xf>
    <xf numFmtId="164" fontId="2" fillId="3" borderId="3" xfId="0" applyNumberFormat="1" applyFont="1" applyFill="1" applyBorder="1" applyAlignment="1">
      <alignment horizontal="center" vertical="top" wrapText="1"/>
    </xf>
    <xf numFmtId="2" fontId="2" fillId="3" borderId="20" xfId="0" applyNumberFormat="1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25" sqref="N25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1" t="s">
        <v>151</v>
      </c>
      <c r="D1" s="102"/>
      <c r="E1" s="102"/>
      <c r="F1" s="12" t="s">
        <v>16</v>
      </c>
      <c r="G1" s="2" t="s">
        <v>17</v>
      </c>
      <c r="H1" s="103" t="s">
        <v>39</v>
      </c>
      <c r="I1" s="103"/>
      <c r="J1" s="103"/>
      <c r="K1" s="103"/>
    </row>
    <row r="2" spans="1:12" ht="18" x14ac:dyDescent="0.2">
      <c r="A2" s="35" t="s">
        <v>6</v>
      </c>
      <c r="C2" s="2"/>
      <c r="G2" s="2" t="s">
        <v>18</v>
      </c>
      <c r="H2" s="103" t="s">
        <v>40</v>
      </c>
      <c r="I2" s="103"/>
      <c r="J2" s="103"/>
      <c r="K2" s="10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28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7.75" customHeight="1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129</v>
      </c>
      <c r="F6" s="40">
        <v>200</v>
      </c>
      <c r="G6" s="52">
        <v>7.7</v>
      </c>
      <c r="H6" s="52">
        <v>9.1199999999999992</v>
      </c>
      <c r="I6" s="52">
        <v>34.17</v>
      </c>
      <c r="J6" s="53">
        <v>245.78</v>
      </c>
      <c r="K6" s="54" t="s">
        <v>103</v>
      </c>
      <c r="L6" s="55">
        <v>35.61</v>
      </c>
    </row>
    <row r="7" spans="1:12" ht="15" x14ac:dyDescent="0.25">
      <c r="A7" s="23"/>
      <c r="B7" s="15"/>
      <c r="C7" s="11"/>
      <c r="D7" s="6"/>
      <c r="E7" s="41"/>
      <c r="F7" s="42"/>
      <c r="G7" s="56"/>
      <c r="H7" s="56"/>
      <c r="I7" s="56"/>
      <c r="J7" s="57"/>
      <c r="K7" s="58"/>
      <c r="L7" s="59"/>
    </row>
    <row r="8" spans="1:12" ht="15" x14ac:dyDescent="0.25">
      <c r="A8" s="23"/>
      <c r="B8" s="15"/>
      <c r="C8" s="11"/>
      <c r="D8" s="7" t="s">
        <v>22</v>
      </c>
      <c r="E8" s="41" t="s">
        <v>42</v>
      </c>
      <c r="F8" s="42">
        <v>200</v>
      </c>
      <c r="G8" s="56">
        <v>3.14</v>
      </c>
      <c r="H8" s="56">
        <v>3.21</v>
      </c>
      <c r="I8" s="56">
        <v>14.39</v>
      </c>
      <c r="J8" s="57">
        <v>96.37</v>
      </c>
      <c r="K8" s="58" t="s">
        <v>102</v>
      </c>
      <c r="L8" s="59">
        <v>34.56</v>
      </c>
    </row>
    <row r="9" spans="1:12" ht="15" x14ac:dyDescent="0.25">
      <c r="A9" s="23"/>
      <c r="B9" s="15"/>
      <c r="C9" s="11"/>
      <c r="D9" s="7" t="s">
        <v>23</v>
      </c>
      <c r="E9" s="41" t="s">
        <v>130</v>
      </c>
      <c r="F9" s="42">
        <v>60</v>
      </c>
      <c r="G9" s="56">
        <v>6.6</v>
      </c>
      <c r="H9" s="56">
        <v>8.74</v>
      </c>
      <c r="I9" s="56">
        <v>18.850000000000001</v>
      </c>
      <c r="J9" s="57">
        <v>182.81</v>
      </c>
      <c r="K9" s="58" t="s">
        <v>83</v>
      </c>
      <c r="L9" s="59">
        <v>24.87</v>
      </c>
    </row>
    <row r="10" spans="1:12" ht="15" x14ac:dyDescent="0.25">
      <c r="A10" s="23"/>
      <c r="B10" s="15"/>
      <c r="C10" s="11"/>
      <c r="D10" s="7" t="s">
        <v>24</v>
      </c>
      <c r="E10" s="74" t="s">
        <v>43</v>
      </c>
      <c r="F10" s="42">
        <v>100</v>
      </c>
      <c r="G10" s="56">
        <v>0.4</v>
      </c>
      <c r="H10" s="56">
        <v>0.4</v>
      </c>
      <c r="I10" s="56">
        <v>11.6</v>
      </c>
      <c r="J10" s="57">
        <v>48.68</v>
      </c>
      <c r="K10" s="58"/>
      <c r="L10" s="59">
        <v>30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560</v>
      </c>
      <c r="G13" s="94">
        <f>SUM(G6:G12)</f>
        <v>17.839999999999996</v>
      </c>
      <c r="H13" s="94">
        <f t="shared" ref="H13:J13" si="0">SUM(H6:H12)</f>
        <v>21.47</v>
      </c>
      <c r="I13" s="94">
        <f t="shared" si="0"/>
        <v>79.009999999999991</v>
      </c>
      <c r="J13" s="94">
        <f t="shared" si="0"/>
        <v>573.64</v>
      </c>
      <c r="K13" s="25"/>
      <c r="L13" s="76">
        <f>SUM(L6:L12)</f>
        <v>125.04</v>
      </c>
    </row>
    <row r="14" spans="1:12" ht="15" customHeight="1" x14ac:dyDescent="0.25">
      <c r="A14" s="26">
        <v>1</v>
      </c>
      <c r="B14" s="13">
        <v>1</v>
      </c>
      <c r="C14" s="10" t="s">
        <v>25</v>
      </c>
      <c r="D14" s="7" t="s">
        <v>26</v>
      </c>
      <c r="E14" s="41" t="s">
        <v>131</v>
      </c>
      <c r="F14" s="42">
        <v>60</v>
      </c>
      <c r="G14" s="42">
        <v>0.44</v>
      </c>
      <c r="H14" s="42">
        <v>3.58</v>
      </c>
      <c r="I14" s="42">
        <v>1.93</v>
      </c>
      <c r="J14" s="42">
        <v>40.53</v>
      </c>
      <c r="K14" s="43" t="s">
        <v>105</v>
      </c>
      <c r="L14" s="42">
        <v>10.1</v>
      </c>
    </row>
    <row r="15" spans="1:12" ht="26.25" x14ac:dyDescent="0.25">
      <c r="A15" s="23"/>
      <c r="B15" s="15"/>
      <c r="C15" s="11"/>
      <c r="D15" s="7" t="s">
        <v>27</v>
      </c>
      <c r="E15" s="74" t="s">
        <v>44</v>
      </c>
      <c r="F15" s="42">
        <v>200</v>
      </c>
      <c r="G15" s="56">
        <v>3.82</v>
      </c>
      <c r="H15" s="56">
        <v>4.6399999999999997</v>
      </c>
      <c r="I15" s="56">
        <v>7.41</v>
      </c>
      <c r="J15" s="57">
        <v>84.31</v>
      </c>
      <c r="K15" s="58" t="s">
        <v>85</v>
      </c>
      <c r="L15" s="59">
        <v>40.159999999999997</v>
      </c>
    </row>
    <row r="16" spans="1:12" ht="15" x14ac:dyDescent="0.25">
      <c r="A16" s="23"/>
      <c r="B16" s="15"/>
      <c r="C16" s="11"/>
      <c r="D16" s="7" t="s">
        <v>28</v>
      </c>
      <c r="E16" s="41" t="s">
        <v>73</v>
      </c>
      <c r="F16" s="42">
        <v>100</v>
      </c>
      <c r="G16" s="56">
        <v>11.24</v>
      </c>
      <c r="H16" s="56">
        <v>12.18</v>
      </c>
      <c r="I16" s="56">
        <v>11.62</v>
      </c>
      <c r="J16" s="57">
        <v>199.13</v>
      </c>
      <c r="K16" s="58" t="s">
        <v>86</v>
      </c>
      <c r="L16" s="59">
        <v>63.07</v>
      </c>
    </row>
    <row r="17" spans="1:12" ht="15" x14ac:dyDescent="0.25">
      <c r="A17" s="23"/>
      <c r="B17" s="15"/>
      <c r="C17" s="11"/>
      <c r="D17" s="7" t="s">
        <v>29</v>
      </c>
      <c r="E17" s="60" t="s">
        <v>45</v>
      </c>
      <c r="F17" s="42">
        <v>150</v>
      </c>
      <c r="G17" s="56">
        <v>8.61</v>
      </c>
      <c r="H17" s="56">
        <v>6.83</v>
      </c>
      <c r="I17" s="56">
        <v>45.65</v>
      </c>
      <c r="J17" s="57">
        <v>265.93</v>
      </c>
      <c r="K17" s="58" t="s">
        <v>104</v>
      </c>
      <c r="L17" s="59">
        <v>17.16</v>
      </c>
    </row>
    <row r="18" spans="1:12" ht="15" x14ac:dyDescent="0.25">
      <c r="A18" s="23"/>
      <c r="B18" s="15"/>
      <c r="C18" s="11"/>
      <c r="D18" s="7" t="s">
        <v>30</v>
      </c>
      <c r="E18" s="74" t="s">
        <v>46</v>
      </c>
      <c r="F18" s="42">
        <v>200</v>
      </c>
      <c r="G18" s="56">
        <v>0.12</v>
      </c>
      <c r="H18" s="56">
        <v>0.02</v>
      </c>
      <c r="I18" s="56">
        <v>9.83</v>
      </c>
      <c r="J18" s="57">
        <v>38.659999999999997</v>
      </c>
      <c r="K18" s="58" t="s">
        <v>92</v>
      </c>
      <c r="L18" s="59">
        <v>9.1199999999999992</v>
      </c>
    </row>
    <row r="19" spans="1:12" ht="15" x14ac:dyDescent="0.25">
      <c r="A19" s="23"/>
      <c r="B19" s="15"/>
      <c r="C19" s="11"/>
      <c r="D19" s="7" t="s">
        <v>31</v>
      </c>
      <c r="E19" s="41" t="s">
        <v>47</v>
      </c>
      <c r="F19" s="42">
        <v>60</v>
      </c>
      <c r="G19" s="56">
        <v>3.97</v>
      </c>
      <c r="H19" s="56">
        <v>0.39</v>
      </c>
      <c r="I19" s="56">
        <v>28.14</v>
      </c>
      <c r="J19" s="57">
        <v>134.34</v>
      </c>
      <c r="K19" s="58"/>
      <c r="L19" s="59">
        <v>5.44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770</v>
      </c>
      <c r="G23" s="19">
        <f>SUM(G14:G22)</f>
        <v>28.2</v>
      </c>
      <c r="H23" s="19">
        <f t="shared" ref="H23:J23" si="1">SUM(H14:H22)</f>
        <v>27.639999999999997</v>
      </c>
      <c r="I23" s="19">
        <f t="shared" si="1"/>
        <v>104.58</v>
      </c>
      <c r="J23" s="19">
        <f t="shared" si="1"/>
        <v>762.90000000000009</v>
      </c>
      <c r="K23" s="25"/>
      <c r="L23" s="19">
        <f>SUM(L14:L22)</f>
        <v>145.05000000000001</v>
      </c>
    </row>
    <row r="24" spans="1:12" ht="15.75" thickBot="1" x14ac:dyDescent="0.25">
      <c r="A24" s="29">
        <f>A6</f>
        <v>1</v>
      </c>
      <c r="B24" s="30">
        <f>B6</f>
        <v>1</v>
      </c>
      <c r="C24" s="98" t="s">
        <v>4</v>
      </c>
      <c r="D24" s="99"/>
      <c r="E24" s="31"/>
      <c r="F24" s="32">
        <f>F13+F23</f>
        <v>1330</v>
      </c>
      <c r="G24" s="95">
        <f>G13+G23</f>
        <v>46.039999999999992</v>
      </c>
      <c r="H24" s="95">
        <f t="shared" ref="H24:J24" si="2">H13+H23</f>
        <v>49.11</v>
      </c>
      <c r="I24" s="95">
        <f t="shared" si="2"/>
        <v>183.58999999999997</v>
      </c>
      <c r="J24" s="95">
        <f t="shared" si="2"/>
        <v>1336.54</v>
      </c>
      <c r="K24" s="32"/>
      <c r="L24" s="77">
        <f>L13+L23</f>
        <v>270.09000000000003</v>
      </c>
    </row>
    <row r="25" spans="1:12" ht="30" customHeight="1" x14ac:dyDescent="0.25">
      <c r="A25" s="14">
        <v>1</v>
      </c>
      <c r="B25" s="15">
        <v>2</v>
      </c>
      <c r="C25" s="22" t="s">
        <v>20</v>
      </c>
      <c r="D25" s="5" t="s">
        <v>21</v>
      </c>
      <c r="E25" s="61" t="s">
        <v>132</v>
      </c>
      <c r="F25" s="62">
        <v>180</v>
      </c>
      <c r="G25" s="63">
        <v>19.73</v>
      </c>
      <c r="H25" s="63">
        <v>12.85</v>
      </c>
      <c r="I25" s="63">
        <v>32.65</v>
      </c>
      <c r="J25" s="64">
        <v>323.55</v>
      </c>
      <c r="K25" s="65" t="s">
        <v>107</v>
      </c>
      <c r="L25" s="66">
        <v>101.54</v>
      </c>
    </row>
    <row r="26" spans="1:12" ht="30" customHeight="1" x14ac:dyDescent="0.25">
      <c r="A26" s="14"/>
      <c r="B26" s="15"/>
      <c r="C26" s="11"/>
      <c r="D26" s="6"/>
      <c r="E26" s="41" t="s">
        <v>48</v>
      </c>
      <c r="F26" s="42">
        <v>60</v>
      </c>
      <c r="G26" s="56">
        <v>0.69</v>
      </c>
      <c r="H26" s="56">
        <v>3.57</v>
      </c>
      <c r="I26" s="56">
        <v>6.57</v>
      </c>
      <c r="J26" s="57">
        <v>58.17</v>
      </c>
      <c r="K26" s="58" t="s">
        <v>92</v>
      </c>
      <c r="L26" s="67">
        <v>11.66</v>
      </c>
    </row>
    <row r="27" spans="1:12" ht="15" x14ac:dyDescent="0.25">
      <c r="A27" s="14"/>
      <c r="B27" s="15"/>
      <c r="C27" s="11"/>
      <c r="D27" s="7" t="s">
        <v>22</v>
      </c>
      <c r="E27" s="74" t="s">
        <v>49</v>
      </c>
      <c r="F27" s="42">
        <v>200</v>
      </c>
      <c r="G27" s="56">
        <v>0.08</v>
      </c>
      <c r="H27" s="56">
        <v>0.02</v>
      </c>
      <c r="I27" s="56">
        <v>9.84</v>
      </c>
      <c r="J27" s="57">
        <v>37.799999999999997</v>
      </c>
      <c r="K27" s="58" t="s">
        <v>106</v>
      </c>
      <c r="L27" s="59">
        <v>6.4</v>
      </c>
    </row>
    <row r="28" spans="1:12" ht="15" x14ac:dyDescent="0.25">
      <c r="A28" s="14"/>
      <c r="B28" s="15"/>
      <c r="C28" s="11"/>
      <c r="D28" s="7" t="s">
        <v>23</v>
      </c>
      <c r="E28" s="41" t="s">
        <v>47</v>
      </c>
      <c r="F28" s="42">
        <v>60</v>
      </c>
      <c r="G28" s="56">
        <v>3.97</v>
      </c>
      <c r="H28" s="56">
        <v>0.39</v>
      </c>
      <c r="I28" s="56">
        <v>28.14</v>
      </c>
      <c r="J28" s="57">
        <v>134.34</v>
      </c>
      <c r="K28" s="58"/>
      <c r="L28" s="59">
        <v>5.44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500</v>
      </c>
      <c r="G32" s="94">
        <f>SUM(G25:G31)</f>
        <v>24.47</v>
      </c>
      <c r="H32" s="94">
        <f t="shared" ref="H32:J32" si="3">SUM(H25:H31)</f>
        <v>16.829999999999998</v>
      </c>
      <c r="I32" s="94">
        <f t="shared" si="3"/>
        <v>77.2</v>
      </c>
      <c r="J32" s="94">
        <f t="shared" si="3"/>
        <v>553.86</v>
      </c>
      <c r="K32" s="25"/>
      <c r="L32" s="76">
        <f>SUM(L25:L31)</f>
        <v>125.04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68" t="s">
        <v>50</v>
      </c>
      <c r="F34" s="42">
        <v>200</v>
      </c>
      <c r="G34" s="56">
        <v>5.0599999999999996</v>
      </c>
      <c r="H34" s="56">
        <v>7.43</v>
      </c>
      <c r="I34" s="56">
        <v>15.17</v>
      </c>
      <c r="J34" s="57">
        <v>132</v>
      </c>
      <c r="K34" s="58" t="s">
        <v>109</v>
      </c>
      <c r="L34" s="59">
        <v>24.72</v>
      </c>
    </row>
    <row r="35" spans="1:12" ht="15" x14ac:dyDescent="0.25">
      <c r="A35" s="14"/>
      <c r="B35" s="15"/>
      <c r="C35" s="11"/>
      <c r="D35" s="7" t="s">
        <v>28</v>
      </c>
      <c r="E35" s="74" t="s">
        <v>51</v>
      </c>
      <c r="F35" s="42">
        <v>90</v>
      </c>
      <c r="G35" s="56">
        <v>11.64</v>
      </c>
      <c r="H35" s="56">
        <v>13.54</v>
      </c>
      <c r="I35" s="56">
        <v>5.2</v>
      </c>
      <c r="J35" s="57">
        <v>188.44</v>
      </c>
      <c r="K35" s="58" t="s">
        <v>110</v>
      </c>
      <c r="L35" s="59">
        <v>76.75</v>
      </c>
    </row>
    <row r="36" spans="1:12" ht="15" x14ac:dyDescent="0.25">
      <c r="A36" s="14"/>
      <c r="B36" s="15"/>
      <c r="C36" s="11"/>
      <c r="D36" s="7" t="s">
        <v>29</v>
      </c>
      <c r="E36" s="41" t="s">
        <v>52</v>
      </c>
      <c r="F36" s="42">
        <v>150</v>
      </c>
      <c r="G36" s="56">
        <v>3.63</v>
      </c>
      <c r="H36" s="56">
        <v>3.18</v>
      </c>
      <c r="I36" s="56">
        <v>38.26</v>
      </c>
      <c r="J36" s="57">
        <v>196.75</v>
      </c>
      <c r="K36" s="58" t="s">
        <v>108</v>
      </c>
      <c r="L36" s="59">
        <v>20.22</v>
      </c>
    </row>
    <row r="37" spans="1:12" ht="15" x14ac:dyDescent="0.25">
      <c r="A37" s="14"/>
      <c r="B37" s="15"/>
      <c r="C37" s="11"/>
      <c r="D37" s="7" t="s">
        <v>30</v>
      </c>
      <c r="E37" s="60" t="s">
        <v>53</v>
      </c>
      <c r="F37" s="42">
        <v>200</v>
      </c>
      <c r="G37" s="56">
        <v>0.24</v>
      </c>
      <c r="H37" s="56">
        <v>0.1</v>
      </c>
      <c r="I37" s="56">
        <v>14.6</v>
      </c>
      <c r="J37" s="57">
        <v>55.74</v>
      </c>
      <c r="K37" s="58" t="s">
        <v>84</v>
      </c>
      <c r="L37" s="59">
        <v>17.920000000000002</v>
      </c>
    </row>
    <row r="38" spans="1:12" ht="15" x14ac:dyDescent="0.25">
      <c r="A38" s="14"/>
      <c r="B38" s="15"/>
      <c r="C38" s="11"/>
      <c r="D38" s="7" t="s">
        <v>31</v>
      </c>
      <c r="E38" s="74" t="s">
        <v>54</v>
      </c>
      <c r="F38" s="42">
        <v>60</v>
      </c>
      <c r="G38" s="56">
        <v>3.97</v>
      </c>
      <c r="H38" s="56">
        <v>0.39</v>
      </c>
      <c r="I38" s="56">
        <v>28.14</v>
      </c>
      <c r="J38" s="57">
        <v>134.34</v>
      </c>
      <c r="K38" s="58"/>
      <c r="L38" s="59">
        <v>5.44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700</v>
      </c>
      <c r="G42" s="19">
        <f>SUM(G33:G41)</f>
        <v>24.539999999999996</v>
      </c>
      <c r="H42" s="19">
        <f t="shared" ref="H42:J42" si="4">SUM(H33:H41)</f>
        <v>24.64</v>
      </c>
      <c r="I42" s="19">
        <f t="shared" si="4"/>
        <v>101.36999999999999</v>
      </c>
      <c r="J42" s="19">
        <f t="shared" si="4"/>
        <v>707.2700000000001</v>
      </c>
      <c r="K42" s="25"/>
      <c r="L42" s="19">
        <f>SUM(L33:L41)</f>
        <v>145.05000000000001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8" t="s">
        <v>4</v>
      </c>
      <c r="D43" s="99"/>
      <c r="E43" s="31"/>
      <c r="F43" s="32">
        <f>F32+F42</f>
        <v>1200</v>
      </c>
      <c r="G43" s="95">
        <f>G32+G42</f>
        <v>49.009999999999991</v>
      </c>
      <c r="H43" s="95">
        <f t="shared" ref="H43:J43" si="5">H32+H42</f>
        <v>41.47</v>
      </c>
      <c r="I43" s="95">
        <f t="shared" si="5"/>
        <v>178.57</v>
      </c>
      <c r="J43" s="95">
        <f t="shared" si="5"/>
        <v>1261.1300000000001</v>
      </c>
      <c r="K43" s="32"/>
      <c r="L43" s="77">
        <f>L32+L42</f>
        <v>270.09000000000003</v>
      </c>
    </row>
    <row r="44" spans="1:12" ht="29.25" customHeight="1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133</v>
      </c>
      <c r="F44" s="40">
        <v>200</v>
      </c>
      <c r="G44" s="52">
        <v>4.99</v>
      </c>
      <c r="H44" s="52">
        <v>6.51</v>
      </c>
      <c r="I44" s="52">
        <v>26.42</v>
      </c>
      <c r="J44" s="53">
        <v>182.82</v>
      </c>
      <c r="K44" s="54" t="s">
        <v>111</v>
      </c>
      <c r="L44" s="55">
        <v>46.91</v>
      </c>
    </row>
    <row r="45" spans="1:12" ht="15" x14ac:dyDescent="0.25">
      <c r="A45" s="23"/>
      <c r="B45" s="15"/>
      <c r="C45" s="11"/>
      <c r="D45" s="6"/>
      <c r="E45" s="41" t="s">
        <v>55</v>
      </c>
      <c r="F45" s="42">
        <v>50</v>
      </c>
      <c r="G45" s="56">
        <v>3.6</v>
      </c>
      <c r="H45" s="56">
        <v>5</v>
      </c>
      <c r="I45" s="56">
        <v>4</v>
      </c>
      <c r="J45" s="57">
        <v>52.8</v>
      </c>
      <c r="K45" s="58"/>
      <c r="L45" s="59">
        <v>17.399999999999999</v>
      </c>
    </row>
    <row r="46" spans="1:12" ht="15" x14ac:dyDescent="0.25">
      <c r="A46" s="23"/>
      <c r="B46" s="15"/>
      <c r="C46" s="11"/>
      <c r="D46" s="7" t="s">
        <v>22</v>
      </c>
      <c r="E46" s="93" t="s">
        <v>90</v>
      </c>
      <c r="F46" s="42">
        <v>200</v>
      </c>
      <c r="G46" s="56">
        <v>0.08</v>
      </c>
      <c r="H46" s="56">
        <v>0.03</v>
      </c>
      <c r="I46" s="56">
        <v>34.119999999999997</v>
      </c>
      <c r="J46" s="57">
        <v>79.16</v>
      </c>
      <c r="K46" s="58" t="s">
        <v>91</v>
      </c>
      <c r="L46" s="59">
        <v>24</v>
      </c>
    </row>
    <row r="47" spans="1:12" ht="15" x14ac:dyDescent="0.25">
      <c r="A47" s="23"/>
      <c r="B47" s="15"/>
      <c r="C47" s="11"/>
      <c r="D47" s="7" t="s">
        <v>23</v>
      </c>
      <c r="E47" s="41" t="s">
        <v>134</v>
      </c>
      <c r="F47" s="42">
        <v>55</v>
      </c>
      <c r="G47" s="56">
        <v>7.03</v>
      </c>
      <c r="H47" s="56">
        <v>5.19</v>
      </c>
      <c r="I47" s="56">
        <v>21.32</v>
      </c>
      <c r="J47" s="57">
        <v>160.4</v>
      </c>
      <c r="K47" s="58" t="s">
        <v>112</v>
      </c>
      <c r="L47" s="59">
        <v>36.729999999999997</v>
      </c>
    </row>
    <row r="48" spans="1:12" ht="15" x14ac:dyDescent="0.25">
      <c r="A48" s="23"/>
      <c r="B48" s="15"/>
      <c r="C48" s="11"/>
      <c r="D48" s="7" t="s">
        <v>24</v>
      </c>
      <c r="E48" s="46"/>
      <c r="F48" s="42"/>
      <c r="G48" s="56"/>
      <c r="H48" s="56"/>
      <c r="I48" s="56"/>
      <c r="J48" s="57"/>
      <c r="K48" s="58"/>
      <c r="L48" s="59"/>
    </row>
    <row r="49" spans="1:12" ht="15" x14ac:dyDescent="0.25">
      <c r="A49" s="23"/>
      <c r="B49" s="15"/>
      <c r="C49" s="11"/>
      <c r="D49" s="6"/>
      <c r="E49" s="41"/>
      <c r="F49" s="42"/>
      <c r="G49" s="56"/>
      <c r="H49" s="56"/>
      <c r="I49" s="56"/>
      <c r="J49" s="57"/>
      <c r="K49" s="58"/>
      <c r="L49" s="59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505</v>
      </c>
      <c r="G51" s="94">
        <f>SUM(G44:G50)</f>
        <v>15.7</v>
      </c>
      <c r="H51" s="94">
        <f t="shared" ref="H51:J51" si="6">SUM(H44:H50)</f>
        <v>16.73</v>
      </c>
      <c r="I51" s="94">
        <f t="shared" si="6"/>
        <v>85.859999999999985</v>
      </c>
      <c r="J51" s="94">
        <f t="shared" si="6"/>
        <v>475.17999999999995</v>
      </c>
      <c r="K51" s="25"/>
      <c r="L51" s="76">
        <f>SUM(L44:L50)</f>
        <v>125.03999999999999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135</v>
      </c>
      <c r="F52" s="42">
        <v>60</v>
      </c>
      <c r="G52" s="42">
        <v>0.98</v>
      </c>
      <c r="H52" s="42">
        <v>3.61</v>
      </c>
      <c r="I52" s="42">
        <v>6</v>
      </c>
      <c r="J52" s="42">
        <v>58.15</v>
      </c>
      <c r="K52" s="43" t="s">
        <v>115</v>
      </c>
      <c r="L52" s="42">
        <v>7.28</v>
      </c>
    </row>
    <row r="53" spans="1:12" ht="26.25" x14ac:dyDescent="0.25">
      <c r="A53" s="23"/>
      <c r="B53" s="15"/>
      <c r="C53" s="11"/>
      <c r="D53" s="7" t="s">
        <v>27</v>
      </c>
      <c r="E53" s="68" t="s">
        <v>56</v>
      </c>
      <c r="F53" s="42">
        <v>200</v>
      </c>
      <c r="G53" s="56">
        <v>4.33</v>
      </c>
      <c r="H53" s="56">
        <v>6.57</v>
      </c>
      <c r="I53" s="56">
        <v>15.01</v>
      </c>
      <c r="J53" s="57">
        <v>134.44999999999999</v>
      </c>
      <c r="K53" s="58" t="s">
        <v>116</v>
      </c>
      <c r="L53" s="59">
        <v>45.43</v>
      </c>
    </row>
    <row r="54" spans="1:12" ht="26.25" x14ac:dyDescent="0.25">
      <c r="A54" s="23"/>
      <c r="B54" s="15"/>
      <c r="C54" s="11"/>
      <c r="D54" s="7" t="s">
        <v>28</v>
      </c>
      <c r="E54" s="93" t="s">
        <v>117</v>
      </c>
      <c r="F54" s="42">
        <v>90</v>
      </c>
      <c r="G54" s="56">
        <v>12.76</v>
      </c>
      <c r="H54" s="56">
        <v>13.61</v>
      </c>
      <c r="I54" s="56">
        <v>6.48</v>
      </c>
      <c r="J54" s="57">
        <v>199.92</v>
      </c>
      <c r="K54" s="58" t="s">
        <v>118</v>
      </c>
      <c r="L54" s="59">
        <v>56.76</v>
      </c>
    </row>
    <row r="55" spans="1:12" ht="15" x14ac:dyDescent="0.25">
      <c r="A55" s="23"/>
      <c r="B55" s="15"/>
      <c r="C55" s="11"/>
      <c r="D55" s="7" t="s">
        <v>29</v>
      </c>
      <c r="E55" s="41" t="s">
        <v>57</v>
      </c>
      <c r="F55" s="42">
        <v>150</v>
      </c>
      <c r="G55" s="56">
        <v>5.3</v>
      </c>
      <c r="H55" s="56">
        <v>2.98</v>
      </c>
      <c r="I55" s="56">
        <v>34.11</v>
      </c>
      <c r="J55" s="57">
        <v>183.94</v>
      </c>
      <c r="K55" s="58" t="s">
        <v>114</v>
      </c>
      <c r="L55" s="59">
        <v>14.46</v>
      </c>
    </row>
    <row r="56" spans="1:12" ht="15" x14ac:dyDescent="0.25">
      <c r="A56" s="23"/>
      <c r="B56" s="15"/>
      <c r="C56" s="11"/>
      <c r="D56" s="7" t="s">
        <v>30</v>
      </c>
      <c r="E56" s="60" t="s">
        <v>58</v>
      </c>
      <c r="F56" s="42">
        <v>200</v>
      </c>
      <c r="G56" s="56">
        <v>1.02</v>
      </c>
      <c r="H56" s="56">
        <v>0.06</v>
      </c>
      <c r="I56" s="56">
        <v>23.18</v>
      </c>
      <c r="J56" s="57">
        <v>87.6</v>
      </c>
      <c r="K56" s="58" t="s">
        <v>113</v>
      </c>
      <c r="L56" s="59">
        <v>15.68</v>
      </c>
    </row>
    <row r="57" spans="1:12" ht="15" x14ac:dyDescent="0.25">
      <c r="A57" s="23"/>
      <c r="B57" s="15"/>
      <c r="C57" s="11"/>
      <c r="D57" s="7" t="s">
        <v>31</v>
      </c>
      <c r="E57" s="74" t="s">
        <v>54</v>
      </c>
      <c r="F57" s="42">
        <v>60</v>
      </c>
      <c r="G57" s="56">
        <v>3.97</v>
      </c>
      <c r="H57" s="56">
        <v>0.39</v>
      </c>
      <c r="I57" s="56">
        <v>28.14</v>
      </c>
      <c r="J57" s="57">
        <v>134.34</v>
      </c>
      <c r="K57" s="58"/>
      <c r="L57" s="59">
        <v>5.44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760</v>
      </c>
      <c r="G61" s="19">
        <f>SUM(G52:G60)</f>
        <v>28.36</v>
      </c>
      <c r="H61" s="19">
        <f t="shared" ref="H61:J61" si="7">SUM(H52:H60)</f>
        <v>27.22</v>
      </c>
      <c r="I61" s="19">
        <f t="shared" si="7"/>
        <v>112.92</v>
      </c>
      <c r="J61" s="19">
        <f t="shared" si="7"/>
        <v>798.40000000000009</v>
      </c>
      <c r="K61" s="25"/>
      <c r="L61" s="19">
        <f>SUM(L52:L60)</f>
        <v>145.05000000000001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8" t="s">
        <v>4</v>
      </c>
      <c r="D62" s="99"/>
      <c r="E62" s="31"/>
      <c r="F62" s="32">
        <f>F51+F61</f>
        <v>1265</v>
      </c>
      <c r="G62" s="95">
        <f>G51+G61</f>
        <v>44.06</v>
      </c>
      <c r="H62" s="95">
        <f t="shared" ref="H62:J62" si="8">H51+H61</f>
        <v>43.95</v>
      </c>
      <c r="I62" s="95">
        <f t="shared" si="8"/>
        <v>198.77999999999997</v>
      </c>
      <c r="J62" s="95">
        <f t="shared" si="8"/>
        <v>1273.58</v>
      </c>
      <c r="K62" s="32"/>
      <c r="L62" s="77">
        <f>L51+L61</f>
        <v>270.09000000000003</v>
      </c>
    </row>
    <row r="63" spans="1:12" ht="27.75" customHeight="1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136</v>
      </c>
      <c r="F63" s="40">
        <v>200</v>
      </c>
      <c r="G63" s="52">
        <v>6.54</v>
      </c>
      <c r="H63" s="52">
        <v>6.6</v>
      </c>
      <c r="I63" s="52">
        <v>32.56</v>
      </c>
      <c r="J63" s="53">
        <v>214.26</v>
      </c>
      <c r="K63" s="54" t="s">
        <v>120</v>
      </c>
      <c r="L63" s="55">
        <v>36.49</v>
      </c>
    </row>
    <row r="64" spans="1:12" ht="15" x14ac:dyDescent="0.25">
      <c r="A64" s="23"/>
      <c r="B64" s="15"/>
      <c r="C64" s="11"/>
      <c r="D64" s="6"/>
      <c r="E64" s="41" t="s">
        <v>59</v>
      </c>
      <c r="F64" s="42">
        <v>40</v>
      </c>
      <c r="G64" s="56">
        <v>5.08</v>
      </c>
      <c r="H64" s="56">
        <v>4.5999999999999996</v>
      </c>
      <c r="I64" s="56">
        <v>0.28000000000000003</v>
      </c>
      <c r="J64" s="57">
        <v>62.78</v>
      </c>
      <c r="K64" s="58" t="s">
        <v>119</v>
      </c>
      <c r="L64" s="59">
        <v>28.8</v>
      </c>
    </row>
    <row r="65" spans="1:12" ht="15" x14ac:dyDescent="0.25">
      <c r="A65" s="23"/>
      <c r="B65" s="15"/>
      <c r="C65" s="11"/>
      <c r="D65" s="7" t="s">
        <v>22</v>
      </c>
      <c r="E65" s="41" t="s">
        <v>60</v>
      </c>
      <c r="F65" s="42">
        <v>200</v>
      </c>
      <c r="G65" s="56">
        <v>3.64</v>
      </c>
      <c r="H65" s="56">
        <v>3.34</v>
      </c>
      <c r="I65" s="56">
        <v>24.1</v>
      </c>
      <c r="J65" s="57">
        <v>134.77000000000001</v>
      </c>
      <c r="K65" s="58" t="s">
        <v>82</v>
      </c>
      <c r="L65" s="59">
        <v>34.880000000000003</v>
      </c>
    </row>
    <row r="66" spans="1:12" ht="15" x14ac:dyDescent="0.25">
      <c r="A66" s="23"/>
      <c r="B66" s="15"/>
      <c r="C66" s="11"/>
      <c r="D66" s="7" t="s">
        <v>23</v>
      </c>
      <c r="E66" s="41" t="s">
        <v>130</v>
      </c>
      <c r="F66" s="42">
        <v>60</v>
      </c>
      <c r="G66" s="56">
        <v>6.6</v>
      </c>
      <c r="H66" s="56">
        <v>8.74</v>
      </c>
      <c r="I66" s="56">
        <v>18.850000000000001</v>
      </c>
      <c r="J66" s="57">
        <v>182.81</v>
      </c>
      <c r="K66" s="58" t="s">
        <v>83</v>
      </c>
      <c r="L66" s="59">
        <v>24.87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500</v>
      </c>
      <c r="G70" s="94">
        <f>SUM(G63:G69)</f>
        <v>21.86</v>
      </c>
      <c r="H70" s="94">
        <f t="shared" ref="H70:J70" si="9">SUM(H63:H69)</f>
        <v>23.28</v>
      </c>
      <c r="I70" s="94">
        <f t="shared" si="9"/>
        <v>75.790000000000006</v>
      </c>
      <c r="J70" s="94">
        <f t="shared" si="9"/>
        <v>594.61999999999989</v>
      </c>
      <c r="K70" s="25"/>
      <c r="L70" s="76">
        <f>SUM(L63:L69)</f>
        <v>125.04000000000002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137</v>
      </c>
      <c r="F71" s="42">
        <v>60</v>
      </c>
      <c r="G71" s="56">
        <v>1.0900000000000001</v>
      </c>
      <c r="H71" s="56">
        <v>7.97</v>
      </c>
      <c r="I71" s="56">
        <v>6.83</v>
      </c>
      <c r="J71" s="57">
        <v>100.49</v>
      </c>
      <c r="K71" s="58" t="s">
        <v>121</v>
      </c>
      <c r="L71" s="59">
        <v>8.27</v>
      </c>
    </row>
    <row r="72" spans="1:12" ht="15" x14ac:dyDescent="0.25">
      <c r="A72" s="23"/>
      <c r="B72" s="15"/>
      <c r="C72" s="11"/>
      <c r="D72" s="7" t="s">
        <v>27</v>
      </c>
      <c r="E72" s="74" t="s">
        <v>61</v>
      </c>
      <c r="F72" s="42">
        <v>200</v>
      </c>
      <c r="G72" s="56">
        <v>4.3099999999999996</v>
      </c>
      <c r="H72" s="56">
        <v>5.3</v>
      </c>
      <c r="I72" s="56">
        <v>12.64</v>
      </c>
      <c r="J72" s="57">
        <v>114.49</v>
      </c>
      <c r="K72" s="58" t="s">
        <v>100</v>
      </c>
      <c r="L72" s="59">
        <v>34.43</v>
      </c>
    </row>
    <row r="73" spans="1:12" ht="27.75" customHeight="1" x14ac:dyDescent="0.25">
      <c r="A73" s="23"/>
      <c r="B73" s="15"/>
      <c r="C73" s="11"/>
      <c r="D73" s="7" t="s">
        <v>28</v>
      </c>
      <c r="E73" s="41" t="s">
        <v>138</v>
      </c>
      <c r="F73" s="42">
        <v>180</v>
      </c>
      <c r="G73" s="56">
        <v>19.600000000000001</v>
      </c>
      <c r="H73" s="56">
        <v>16.27</v>
      </c>
      <c r="I73" s="56">
        <v>49.12</v>
      </c>
      <c r="J73" s="57">
        <v>333.19</v>
      </c>
      <c r="K73" s="58" t="s">
        <v>122</v>
      </c>
      <c r="L73" s="59">
        <v>90.51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56"/>
      <c r="H74" s="56"/>
      <c r="I74" s="56"/>
      <c r="J74" s="57"/>
      <c r="K74" s="58"/>
      <c r="L74" s="59"/>
    </row>
    <row r="75" spans="1:12" ht="15" x14ac:dyDescent="0.25">
      <c r="A75" s="23"/>
      <c r="B75" s="15"/>
      <c r="C75" s="11"/>
      <c r="D75" s="7" t="s">
        <v>30</v>
      </c>
      <c r="E75" s="60" t="s">
        <v>49</v>
      </c>
      <c r="F75" s="42">
        <v>200</v>
      </c>
      <c r="G75" s="56">
        <v>0.08</v>
      </c>
      <c r="H75" s="56">
        <v>0.02</v>
      </c>
      <c r="I75" s="56">
        <v>9.84</v>
      </c>
      <c r="J75" s="57">
        <v>37.799999999999997</v>
      </c>
      <c r="K75" s="58" t="s">
        <v>106</v>
      </c>
      <c r="L75" s="59">
        <v>6.4</v>
      </c>
    </row>
    <row r="76" spans="1:12" ht="15" x14ac:dyDescent="0.25">
      <c r="A76" s="23"/>
      <c r="B76" s="15"/>
      <c r="C76" s="11"/>
      <c r="D76" s="7" t="s">
        <v>31</v>
      </c>
      <c r="E76" s="74" t="s">
        <v>47</v>
      </c>
      <c r="F76" s="42">
        <v>60</v>
      </c>
      <c r="G76" s="56">
        <v>3.97</v>
      </c>
      <c r="H76" s="56">
        <v>0.39</v>
      </c>
      <c r="I76" s="56">
        <v>28.14</v>
      </c>
      <c r="J76" s="57">
        <v>134.34</v>
      </c>
      <c r="K76" s="58"/>
      <c r="L76" s="59">
        <v>5.44</v>
      </c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700</v>
      </c>
      <c r="G80" s="94">
        <f>SUM(G71:G79)</f>
        <v>29.049999999999997</v>
      </c>
      <c r="H80" s="94">
        <f t="shared" ref="H80:J80" si="10">SUM(H71:H79)</f>
        <v>29.95</v>
      </c>
      <c r="I80" s="94">
        <f t="shared" si="10"/>
        <v>106.57000000000001</v>
      </c>
      <c r="J80" s="94">
        <f t="shared" si="10"/>
        <v>720.31</v>
      </c>
      <c r="K80" s="25"/>
      <c r="L80" s="76">
        <f>SUM(L71:L79)</f>
        <v>145.05000000000001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8" t="s">
        <v>4</v>
      </c>
      <c r="D81" s="99"/>
      <c r="E81" s="31"/>
      <c r="F81" s="32">
        <f>F70+F80</f>
        <v>1200</v>
      </c>
      <c r="G81" s="95">
        <f>G70+G80</f>
        <v>50.91</v>
      </c>
      <c r="H81" s="95">
        <f t="shared" ref="H81:J81" si="11">H70+H80</f>
        <v>53.230000000000004</v>
      </c>
      <c r="I81" s="95">
        <f t="shared" si="11"/>
        <v>182.36</v>
      </c>
      <c r="J81" s="95">
        <f t="shared" si="11"/>
        <v>1314.9299999999998</v>
      </c>
      <c r="K81" s="32"/>
      <c r="L81" s="77">
        <f>L70+L80</f>
        <v>270.09000000000003</v>
      </c>
    </row>
    <row r="82" spans="1:12" ht="29.25" customHeight="1" x14ac:dyDescent="0.25">
      <c r="A82" s="20">
        <v>1</v>
      </c>
      <c r="B82" s="21">
        <v>5</v>
      </c>
      <c r="C82" s="22" t="s">
        <v>20</v>
      </c>
      <c r="D82" s="5" t="s">
        <v>21</v>
      </c>
      <c r="E82" s="80" t="s">
        <v>88</v>
      </c>
      <c r="F82" s="81">
        <v>200</v>
      </c>
      <c r="G82" s="82">
        <v>5.19</v>
      </c>
      <c r="H82" s="82">
        <v>6.34</v>
      </c>
      <c r="I82" s="82">
        <v>40.44</v>
      </c>
      <c r="J82" s="83">
        <v>238.55</v>
      </c>
      <c r="K82" s="84" t="s">
        <v>81</v>
      </c>
      <c r="L82" s="85">
        <v>35.29</v>
      </c>
    </row>
    <row r="83" spans="1:12" ht="15" x14ac:dyDescent="0.25">
      <c r="A83" s="23"/>
      <c r="B83" s="15"/>
      <c r="C83" s="11"/>
      <c r="D83" s="6"/>
      <c r="E83" s="41"/>
      <c r="F83" s="42"/>
      <c r="G83" s="56"/>
      <c r="H83" s="56"/>
      <c r="I83" s="56"/>
      <c r="J83" s="57"/>
      <c r="K83" s="58"/>
      <c r="L83" s="59"/>
    </row>
    <row r="84" spans="1:12" ht="15" x14ac:dyDescent="0.25">
      <c r="A84" s="23"/>
      <c r="B84" s="15"/>
      <c r="C84" s="11"/>
      <c r="D84" s="7" t="s">
        <v>22</v>
      </c>
      <c r="E84" s="41" t="s">
        <v>62</v>
      </c>
      <c r="F84" s="42">
        <v>200</v>
      </c>
      <c r="G84" s="56">
        <v>2.97</v>
      </c>
      <c r="H84" s="56">
        <v>3.14</v>
      </c>
      <c r="I84" s="56">
        <v>21.2</v>
      </c>
      <c r="J84" s="57">
        <v>121.6</v>
      </c>
      <c r="K84" s="58" t="s">
        <v>95</v>
      </c>
      <c r="L84" s="59">
        <v>29.81</v>
      </c>
    </row>
    <row r="85" spans="1:12" ht="15" x14ac:dyDescent="0.25">
      <c r="A85" s="23"/>
      <c r="B85" s="15"/>
      <c r="C85" s="11"/>
      <c r="D85" s="7" t="s">
        <v>23</v>
      </c>
      <c r="E85" s="97" t="s">
        <v>134</v>
      </c>
      <c r="F85" s="42">
        <v>55</v>
      </c>
      <c r="G85" s="56">
        <v>7.03</v>
      </c>
      <c r="H85" s="56">
        <v>5.19</v>
      </c>
      <c r="I85" s="56">
        <v>21.32</v>
      </c>
      <c r="J85" s="57">
        <v>160.4</v>
      </c>
      <c r="K85" s="58" t="s">
        <v>112</v>
      </c>
      <c r="L85" s="59">
        <v>36.729999999999997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56"/>
      <c r="H86" s="56"/>
      <c r="I86" s="56"/>
      <c r="J86" s="57"/>
      <c r="K86" s="58"/>
      <c r="L86" s="59"/>
    </row>
    <row r="87" spans="1:12" ht="15" x14ac:dyDescent="0.25">
      <c r="A87" s="23"/>
      <c r="B87" s="15"/>
      <c r="C87" s="11"/>
      <c r="D87" s="6"/>
      <c r="E87" s="41" t="s">
        <v>55</v>
      </c>
      <c r="F87" s="42">
        <v>67</v>
      </c>
      <c r="G87" s="56">
        <v>4.82</v>
      </c>
      <c r="H87" s="56">
        <v>6.7</v>
      </c>
      <c r="I87" s="56">
        <v>5.36</v>
      </c>
      <c r="J87" s="57">
        <v>71.02</v>
      </c>
      <c r="K87" s="58"/>
      <c r="L87" s="59">
        <v>23.21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522</v>
      </c>
      <c r="G89" s="94">
        <f>SUM(G82:G88)</f>
        <v>20.010000000000002</v>
      </c>
      <c r="H89" s="94">
        <f t="shared" ref="H89:J89" si="12">SUM(H82:H88)</f>
        <v>21.37</v>
      </c>
      <c r="I89" s="94">
        <f t="shared" si="12"/>
        <v>88.320000000000007</v>
      </c>
      <c r="J89" s="94">
        <f t="shared" si="12"/>
        <v>591.56999999999994</v>
      </c>
      <c r="K89" s="25"/>
      <c r="L89" s="76">
        <f>SUM(L82:L88)</f>
        <v>125.03999999999999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 t="s">
        <v>139</v>
      </c>
      <c r="F90" s="42">
        <v>60</v>
      </c>
      <c r="G90" s="56">
        <v>0.73</v>
      </c>
      <c r="H90" s="56">
        <v>5.32</v>
      </c>
      <c r="I90" s="56">
        <v>5.37</v>
      </c>
      <c r="J90" s="57">
        <v>70.19</v>
      </c>
      <c r="K90" s="58" t="s">
        <v>93</v>
      </c>
      <c r="L90" s="59">
        <v>6.37</v>
      </c>
    </row>
    <row r="91" spans="1:12" ht="15" x14ac:dyDescent="0.25">
      <c r="A91" s="23"/>
      <c r="B91" s="15"/>
      <c r="C91" s="11"/>
      <c r="D91" s="7" t="s">
        <v>27</v>
      </c>
      <c r="E91" s="97" t="s">
        <v>140</v>
      </c>
      <c r="F91" s="42">
        <v>200</v>
      </c>
      <c r="G91" s="56">
        <v>8.7100000000000009</v>
      </c>
      <c r="H91" s="56">
        <v>5.6</v>
      </c>
      <c r="I91" s="56">
        <v>23.31</v>
      </c>
      <c r="J91" s="57">
        <v>173.83</v>
      </c>
      <c r="K91" s="58" t="s">
        <v>123</v>
      </c>
      <c r="L91" s="59">
        <v>36.369999999999997</v>
      </c>
    </row>
    <row r="92" spans="1:12" ht="16.5" customHeight="1" x14ac:dyDescent="0.25">
      <c r="A92" s="23"/>
      <c r="B92" s="15"/>
      <c r="C92" s="11"/>
      <c r="D92" s="7" t="s">
        <v>28</v>
      </c>
      <c r="E92" s="41" t="s">
        <v>141</v>
      </c>
      <c r="F92" s="42">
        <v>200</v>
      </c>
      <c r="G92" s="56">
        <v>12.08</v>
      </c>
      <c r="H92" s="56">
        <v>13.77</v>
      </c>
      <c r="I92" s="56">
        <v>24.47</v>
      </c>
      <c r="J92" s="57">
        <v>268.06</v>
      </c>
      <c r="K92" s="58" t="s">
        <v>124</v>
      </c>
      <c r="L92" s="59">
        <v>75.94</v>
      </c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56"/>
      <c r="H93" s="56"/>
      <c r="I93" s="56"/>
      <c r="J93" s="57"/>
      <c r="K93" s="58"/>
      <c r="L93" s="59"/>
    </row>
    <row r="94" spans="1:12" ht="15" x14ac:dyDescent="0.25">
      <c r="A94" s="23"/>
      <c r="B94" s="15"/>
      <c r="C94" s="11"/>
      <c r="D94" s="7" t="s">
        <v>30</v>
      </c>
      <c r="E94" s="93" t="s">
        <v>63</v>
      </c>
      <c r="F94" s="42">
        <v>200</v>
      </c>
      <c r="G94" s="56">
        <v>0.72</v>
      </c>
      <c r="H94" s="56">
        <v>0.03</v>
      </c>
      <c r="I94" s="56">
        <v>23.24</v>
      </c>
      <c r="J94" s="57">
        <v>88.19</v>
      </c>
      <c r="K94" s="58" t="s">
        <v>98</v>
      </c>
      <c r="L94" s="59">
        <v>20.93</v>
      </c>
    </row>
    <row r="95" spans="1:12" ht="15" x14ac:dyDescent="0.25">
      <c r="A95" s="23"/>
      <c r="B95" s="15"/>
      <c r="C95" s="11"/>
      <c r="D95" s="7" t="s">
        <v>31</v>
      </c>
      <c r="E95" s="74" t="s">
        <v>47</v>
      </c>
      <c r="F95" s="42">
        <v>60</v>
      </c>
      <c r="G95" s="56">
        <v>3.97</v>
      </c>
      <c r="H95" s="56">
        <v>0.39</v>
      </c>
      <c r="I95" s="56">
        <v>28.14</v>
      </c>
      <c r="J95" s="57">
        <v>134.34</v>
      </c>
      <c r="K95" s="58"/>
      <c r="L95" s="59">
        <v>5.44</v>
      </c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720</v>
      </c>
      <c r="G99" s="94">
        <f>SUM(G90:G98)</f>
        <v>26.21</v>
      </c>
      <c r="H99" s="94">
        <f t="shared" ref="H99:J99" si="13">SUM(H90:H98)</f>
        <v>25.11</v>
      </c>
      <c r="I99" s="94">
        <f t="shared" si="13"/>
        <v>104.53</v>
      </c>
      <c r="J99" s="94">
        <f t="shared" si="13"/>
        <v>734.61</v>
      </c>
      <c r="K99" s="25"/>
      <c r="L99" s="76">
        <f>SUM(L90:L98)</f>
        <v>145.04999999999998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8" t="s">
        <v>4</v>
      </c>
      <c r="D100" s="99"/>
      <c r="E100" s="31"/>
      <c r="F100" s="32">
        <f>F89+F99</f>
        <v>1242</v>
      </c>
      <c r="G100" s="95">
        <f>G89+G99</f>
        <v>46.22</v>
      </c>
      <c r="H100" s="95">
        <f t="shared" ref="H100:J100" si="14">H89+H99</f>
        <v>46.480000000000004</v>
      </c>
      <c r="I100" s="95">
        <f t="shared" si="14"/>
        <v>192.85000000000002</v>
      </c>
      <c r="J100" s="95">
        <f t="shared" si="14"/>
        <v>1326.1799999999998</v>
      </c>
      <c r="K100" s="32"/>
      <c r="L100" s="77">
        <f>L89+L99</f>
        <v>270.08999999999997</v>
      </c>
    </row>
    <row r="101" spans="1:12" ht="26.25" customHeight="1" x14ac:dyDescent="0.25">
      <c r="A101" s="20">
        <v>2</v>
      </c>
      <c r="B101" s="21">
        <v>6</v>
      </c>
      <c r="C101" s="22" t="s">
        <v>20</v>
      </c>
      <c r="D101" s="5" t="s">
        <v>21</v>
      </c>
      <c r="E101" s="39" t="s">
        <v>64</v>
      </c>
      <c r="F101" s="40">
        <v>200</v>
      </c>
      <c r="G101" s="52">
        <v>6.53</v>
      </c>
      <c r="H101" s="52">
        <v>5.97</v>
      </c>
      <c r="I101" s="52">
        <v>32.549999999999997</v>
      </c>
      <c r="J101" s="53">
        <v>208.44</v>
      </c>
      <c r="K101" s="54" t="s">
        <v>125</v>
      </c>
      <c r="L101" s="55">
        <v>37.82</v>
      </c>
    </row>
    <row r="102" spans="1:12" ht="15" x14ac:dyDescent="0.25">
      <c r="A102" s="23"/>
      <c r="B102" s="15"/>
      <c r="C102" s="11"/>
      <c r="D102" s="6"/>
      <c r="E102" s="41"/>
      <c r="F102" s="42"/>
      <c r="G102" s="56"/>
      <c r="H102" s="56"/>
      <c r="I102" s="56"/>
      <c r="J102" s="57"/>
      <c r="K102" s="58"/>
      <c r="L102" s="59"/>
    </row>
    <row r="103" spans="1:12" ht="15" x14ac:dyDescent="0.25">
      <c r="A103" s="23"/>
      <c r="B103" s="15"/>
      <c r="C103" s="11"/>
      <c r="D103" s="7" t="s">
        <v>22</v>
      </c>
      <c r="E103" s="41" t="s">
        <v>42</v>
      </c>
      <c r="F103" s="42">
        <v>200</v>
      </c>
      <c r="G103" s="56">
        <v>3.14</v>
      </c>
      <c r="H103" s="56">
        <v>3.21</v>
      </c>
      <c r="I103" s="56">
        <v>14.39</v>
      </c>
      <c r="J103" s="57">
        <v>96.37</v>
      </c>
      <c r="K103" s="58" t="s">
        <v>102</v>
      </c>
      <c r="L103" s="59">
        <v>34.56</v>
      </c>
    </row>
    <row r="104" spans="1:12" ht="15" x14ac:dyDescent="0.25">
      <c r="A104" s="23"/>
      <c r="B104" s="15"/>
      <c r="C104" s="11"/>
      <c r="D104" s="7" t="s">
        <v>23</v>
      </c>
      <c r="E104" s="97" t="s">
        <v>130</v>
      </c>
      <c r="F104" s="42">
        <v>60</v>
      </c>
      <c r="G104" s="56">
        <v>6.6</v>
      </c>
      <c r="H104" s="56">
        <v>8.74</v>
      </c>
      <c r="I104" s="56">
        <v>18.850000000000001</v>
      </c>
      <c r="J104" s="57">
        <v>182.81</v>
      </c>
      <c r="K104" s="58" t="s">
        <v>83</v>
      </c>
      <c r="L104" s="59">
        <v>24.87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56"/>
      <c r="H105" s="56"/>
      <c r="I105" s="56"/>
      <c r="J105" s="57"/>
      <c r="K105" s="58"/>
      <c r="L105" s="59"/>
    </row>
    <row r="106" spans="1:12" ht="15" x14ac:dyDescent="0.25">
      <c r="A106" s="23"/>
      <c r="B106" s="15"/>
      <c r="C106" s="11"/>
      <c r="D106" s="6"/>
      <c r="E106" s="41" t="s">
        <v>65</v>
      </c>
      <c r="F106" s="42">
        <v>80</v>
      </c>
      <c r="G106" s="56">
        <v>6</v>
      </c>
      <c r="H106" s="56">
        <v>7.84</v>
      </c>
      <c r="I106" s="56">
        <v>61.36</v>
      </c>
      <c r="J106" s="57">
        <v>337.81</v>
      </c>
      <c r="K106" s="58"/>
      <c r="L106" s="59">
        <v>27.79</v>
      </c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540</v>
      </c>
      <c r="G108" s="94">
        <f>SUM(G101:G107)</f>
        <v>22.27</v>
      </c>
      <c r="H108" s="94">
        <f t="shared" ref="H108:J108" si="15">SUM(H101:H107)</f>
        <v>25.76</v>
      </c>
      <c r="I108" s="94">
        <f t="shared" si="15"/>
        <v>127.14999999999999</v>
      </c>
      <c r="J108" s="94">
        <f t="shared" si="15"/>
        <v>825.43000000000006</v>
      </c>
      <c r="K108" s="25"/>
      <c r="L108" s="76">
        <f>SUM(L101:L107)</f>
        <v>125.03999999999999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68"/>
      <c r="F109" s="42"/>
      <c r="G109" s="56"/>
      <c r="H109" s="56"/>
      <c r="I109" s="56"/>
      <c r="J109" s="57"/>
      <c r="K109" s="58"/>
      <c r="L109" s="59"/>
    </row>
    <row r="110" spans="1:12" ht="16.5" customHeight="1" x14ac:dyDescent="0.25">
      <c r="A110" s="23"/>
      <c r="B110" s="15"/>
      <c r="C110" s="11"/>
      <c r="D110" s="7" t="s">
        <v>27</v>
      </c>
      <c r="E110" s="74" t="s">
        <v>66</v>
      </c>
      <c r="F110" s="42">
        <v>200</v>
      </c>
      <c r="G110" s="56">
        <v>3.98</v>
      </c>
      <c r="H110" s="56">
        <v>17.73</v>
      </c>
      <c r="I110" s="56">
        <v>10.38</v>
      </c>
      <c r="J110" s="57">
        <v>124.48</v>
      </c>
      <c r="K110" s="58" t="s">
        <v>126</v>
      </c>
      <c r="L110" s="59">
        <v>29.82</v>
      </c>
    </row>
    <row r="111" spans="1:12" ht="15" x14ac:dyDescent="0.25">
      <c r="A111" s="23"/>
      <c r="B111" s="15"/>
      <c r="C111" s="11"/>
      <c r="D111" s="7" t="s">
        <v>28</v>
      </c>
      <c r="E111" s="41" t="s">
        <v>67</v>
      </c>
      <c r="F111" s="42">
        <v>100</v>
      </c>
      <c r="G111" s="56">
        <v>15.83</v>
      </c>
      <c r="H111" s="56">
        <v>6.18</v>
      </c>
      <c r="I111" s="56">
        <v>10.9</v>
      </c>
      <c r="J111" s="57">
        <v>162.74</v>
      </c>
      <c r="K111" s="58" t="s">
        <v>127</v>
      </c>
      <c r="L111" s="59">
        <v>73.89</v>
      </c>
    </row>
    <row r="112" spans="1:12" ht="15" x14ac:dyDescent="0.25">
      <c r="A112" s="23"/>
      <c r="B112" s="15"/>
      <c r="C112" s="11"/>
      <c r="D112" s="7" t="s">
        <v>29</v>
      </c>
      <c r="E112" s="41" t="s">
        <v>52</v>
      </c>
      <c r="F112" s="42">
        <v>150</v>
      </c>
      <c r="G112" s="56">
        <v>3.63</v>
      </c>
      <c r="H112" s="56">
        <v>3.18</v>
      </c>
      <c r="I112" s="56">
        <v>38.26</v>
      </c>
      <c r="J112" s="57">
        <v>196.75</v>
      </c>
      <c r="K112" s="58" t="s">
        <v>108</v>
      </c>
      <c r="L112" s="59">
        <v>20.22</v>
      </c>
    </row>
    <row r="113" spans="1:12" ht="15" x14ac:dyDescent="0.25">
      <c r="A113" s="23"/>
      <c r="B113" s="15"/>
      <c r="C113" s="11"/>
      <c r="D113" s="7" t="s">
        <v>30</v>
      </c>
      <c r="E113" s="60" t="s">
        <v>58</v>
      </c>
      <c r="F113" s="42">
        <v>200</v>
      </c>
      <c r="G113" s="56">
        <v>1.02</v>
      </c>
      <c r="H113" s="56">
        <v>0.06</v>
      </c>
      <c r="I113" s="56">
        <v>23.18</v>
      </c>
      <c r="J113" s="57">
        <v>87.6</v>
      </c>
      <c r="K113" s="58" t="s">
        <v>113</v>
      </c>
      <c r="L113" s="59">
        <v>15.68</v>
      </c>
    </row>
    <row r="114" spans="1:12" ht="15" x14ac:dyDescent="0.25">
      <c r="A114" s="23"/>
      <c r="B114" s="15"/>
      <c r="C114" s="11"/>
      <c r="D114" s="7" t="s">
        <v>31</v>
      </c>
      <c r="E114" s="93" t="s">
        <v>47</v>
      </c>
      <c r="F114" s="42">
        <v>60</v>
      </c>
      <c r="G114" s="56">
        <v>3.97</v>
      </c>
      <c r="H114" s="56">
        <v>0.39</v>
      </c>
      <c r="I114" s="56">
        <v>28.14</v>
      </c>
      <c r="J114" s="57">
        <v>134.34</v>
      </c>
      <c r="K114" s="58"/>
      <c r="L114" s="59">
        <v>5.44</v>
      </c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SUM(F110:F117)</f>
        <v>710</v>
      </c>
      <c r="G118" s="94">
        <f>SUM(G109:G117)</f>
        <v>28.429999999999996</v>
      </c>
      <c r="H118" s="94">
        <f t="shared" ref="H118:J118" si="16">SUM(H109:H117)</f>
        <v>27.54</v>
      </c>
      <c r="I118" s="94">
        <f t="shared" si="16"/>
        <v>110.86</v>
      </c>
      <c r="J118" s="94">
        <f t="shared" si="16"/>
        <v>705.91000000000008</v>
      </c>
      <c r="K118" s="25"/>
      <c r="L118" s="76">
        <f>SUM(L109:L117)</f>
        <v>145.05000000000001</v>
      </c>
    </row>
    <row r="119" spans="1:12" ht="15.75" thickBot="1" x14ac:dyDescent="0.25">
      <c r="A119" s="29">
        <f>A101</f>
        <v>2</v>
      </c>
      <c r="B119" s="30">
        <f>B101</f>
        <v>6</v>
      </c>
      <c r="C119" s="98" t="s">
        <v>4</v>
      </c>
      <c r="D119" s="99"/>
      <c r="E119" s="31"/>
      <c r="F119" s="32">
        <f>F108+F118</f>
        <v>1250</v>
      </c>
      <c r="G119" s="95">
        <f>G108+G118</f>
        <v>50.699999999999996</v>
      </c>
      <c r="H119" s="95">
        <f t="shared" ref="H119:J119" si="17">H108+H118</f>
        <v>53.3</v>
      </c>
      <c r="I119" s="95">
        <f t="shared" si="17"/>
        <v>238.01</v>
      </c>
      <c r="J119" s="95">
        <f t="shared" si="17"/>
        <v>1531.3400000000001</v>
      </c>
      <c r="K119" s="32"/>
      <c r="L119" s="77">
        <f>L108+L118</f>
        <v>270.09000000000003</v>
      </c>
    </row>
    <row r="120" spans="1:12" ht="25.5" customHeight="1" x14ac:dyDescent="0.25">
      <c r="A120" s="14">
        <v>2</v>
      </c>
      <c r="B120" s="15">
        <v>7</v>
      </c>
      <c r="C120" s="22" t="s">
        <v>20</v>
      </c>
      <c r="D120" s="5" t="s">
        <v>21</v>
      </c>
      <c r="E120" s="39" t="s">
        <v>68</v>
      </c>
      <c r="F120" s="40">
        <v>200</v>
      </c>
      <c r="G120" s="52">
        <v>4.99</v>
      </c>
      <c r="H120" s="52">
        <v>6.51</v>
      </c>
      <c r="I120" s="52">
        <v>26.42</v>
      </c>
      <c r="J120" s="53">
        <v>182.82</v>
      </c>
      <c r="K120" s="54" t="s">
        <v>111</v>
      </c>
      <c r="L120" s="55">
        <v>46.91</v>
      </c>
    </row>
    <row r="121" spans="1:12" ht="15" x14ac:dyDescent="0.25">
      <c r="A121" s="14"/>
      <c r="B121" s="15"/>
      <c r="C121" s="11"/>
      <c r="D121" s="6"/>
      <c r="E121" s="74" t="s">
        <v>69</v>
      </c>
      <c r="F121" s="42">
        <v>50</v>
      </c>
      <c r="G121" s="56">
        <v>3.75</v>
      </c>
      <c r="H121" s="56">
        <v>4.9000000000000004</v>
      </c>
      <c r="I121" s="56">
        <v>18.350000000000001</v>
      </c>
      <c r="J121" s="57">
        <v>111.13</v>
      </c>
      <c r="K121" s="58"/>
      <c r="L121" s="59">
        <v>17.399999999999999</v>
      </c>
    </row>
    <row r="122" spans="1:12" ht="15" x14ac:dyDescent="0.25">
      <c r="A122" s="14"/>
      <c r="B122" s="15"/>
      <c r="C122" s="11"/>
      <c r="D122" s="7" t="s">
        <v>22</v>
      </c>
      <c r="E122" s="41" t="s">
        <v>90</v>
      </c>
      <c r="F122" s="42">
        <v>200</v>
      </c>
      <c r="G122" s="56">
        <v>0.08</v>
      </c>
      <c r="H122" s="56">
        <v>0.03</v>
      </c>
      <c r="I122" s="56">
        <v>34.119999999999997</v>
      </c>
      <c r="J122" s="57">
        <v>79.16</v>
      </c>
      <c r="K122" s="58" t="s">
        <v>91</v>
      </c>
      <c r="L122" s="59">
        <v>24</v>
      </c>
    </row>
    <row r="123" spans="1:12" ht="15" x14ac:dyDescent="0.25">
      <c r="A123" s="14"/>
      <c r="B123" s="15"/>
      <c r="C123" s="11"/>
      <c r="D123" s="7" t="s">
        <v>23</v>
      </c>
      <c r="E123" s="41" t="s">
        <v>134</v>
      </c>
      <c r="F123" s="42">
        <v>55</v>
      </c>
      <c r="G123" s="56">
        <v>7.03</v>
      </c>
      <c r="H123" s="56">
        <v>5.19</v>
      </c>
      <c r="I123" s="56">
        <v>21.32</v>
      </c>
      <c r="J123" s="57">
        <v>160.4</v>
      </c>
      <c r="K123" s="58" t="s">
        <v>112</v>
      </c>
      <c r="L123" s="59">
        <v>36.729999999999997</v>
      </c>
    </row>
    <row r="124" spans="1:12" ht="15" x14ac:dyDescent="0.25">
      <c r="A124" s="14"/>
      <c r="B124" s="15"/>
      <c r="C124" s="11"/>
      <c r="D124" s="7" t="s">
        <v>24</v>
      </c>
      <c r="E124" s="51"/>
      <c r="F124" s="42"/>
      <c r="G124" s="56"/>
      <c r="H124" s="56"/>
      <c r="I124" s="56"/>
      <c r="J124" s="57"/>
      <c r="K124" s="58"/>
      <c r="L124" s="59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505</v>
      </c>
      <c r="G127" s="94">
        <f>SUM(G120:G126)</f>
        <v>15.850000000000001</v>
      </c>
      <c r="H127" s="94">
        <f t="shared" ref="H127:J127" si="18">SUM(H120:H126)</f>
        <v>16.63</v>
      </c>
      <c r="I127" s="94">
        <f t="shared" si="18"/>
        <v>100.21000000000001</v>
      </c>
      <c r="J127" s="94">
        <f t="shared" si="18"/>
        <v>533.51</v>
      </c>
      <c r="K127" s="25"/>
      <c r="L127" s="76">
        <f>SUM(L120:L126)</f>
        <v>125.03999999999999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1" t="s">
        <v>70</v>
      </c>
      <c r="F128" s="42">
        <v>60</v>
      </c>
      <c r="G128" s="56">
        <v>0.69</v>
      </c>
      <c r="H128" s="56">
        <v>3.57</v>
      </c>
      <c r="I128" s="56">
        <v>6.57</v>
      </c>
      <c r="J128" s="57">
        <v>58.17</v>
      </c>
      <c r="K128" s="58" t="s">
        <v>92</v>
      </c>
      <c r="L128" s="67">
        <v>6.71</v>
      </c>
    </row>
    <row r="129" spans="1:12" ht="26.25" x14ac:dyDescent="0.25">
      <c r="A129" s="14"/>
      <c r="B129" s="15"/>
      <c r="C129" s="11"/>
      <c r="D129" s="7" t="s">
        <v>27</v>
      </c>
      <c r="E129" s="68" t="s">
        <v>71</v>
      </c>
      <c r="F129" s="42">
        <v>200</v>
      </c>
      <c r="G129" s="56">
        <v>4.1500000000000004</v>
      </c>
      <c r="H129" s="56">
        <v>6.53</v>
      </c>
      <c r="I129" s="56">
        <v>15.53</v>
      </c>
      <c r="J129" s="57">
        <v>123.7</v>
      </c>
      <c r="K129" s="58" t="s">
        <v>128</v>
      </c>
      <c r="L129" s="59">
        <v>35.29</v>
      </c>
    </row>
    <row r="130" spans="1:12" ht="15" x14ac:dyDescent="0.25">
      <c r="A130" s="14"/>
      <c r="B130" s="15"/>
      <c r="C130" s="11"/>
      <c r="D130" s="7" t="s">
        <v>28</v>
      </c>
      <c r="E130" s="74" t="s">
        <v>51</v>
      </c>
      <c r="F130" s="42">
        <v>90</v>
      </c>
      <c r="G130" s="56">
        <v>11.64</v>
      </c>
      <c r="H130" s="56">
        <v>13.54</v>
      </c>
      <c r="I130" s="56">
        <v>5.2</v>
      </c>
      <c r="J130" s="57">
        <v>188.44</v>
      </c>
      <c r="K130" s="58" t="s">
        <v>110</v>
      </c>
      <c r="L130" s="59">
        <v>76.75</v>
      </c>
    </row>
    <row r="131" spans="1:12" ht="15" x14ac:dyDescent="0.25">
      <c r="A131" s="14"/>
      <c r="B131" s="15"/>
      <c r="C131" s="11"/>
      <c r="D131" s="7" t="s">
        <v>29</v>
      </c>
      <c r="E131" s="41" t="s">
        <v>57</v>
      </c>
      <c r="F131" s="42">
        <v>150</v>
      </c>
      <c r="G131" s="56">
        <v>5.3</v>
      </c>
      <c r="H131" s="56">
        <v>2.98</v>
      </c>
      <c r="I131" s="56">
        <v>34.11</v>
      </c>
      <c r="J131" s="57">
        <v>183.94</v>
      </c>
      <c r="K131" s="58" t="s">
        <v>114</v>
      </c>
      <c r="L131" s="59">
        <v>14.46</v>
      </c>
    </row>
    <row r="132" spans="1:12" ht="15" x14ac:dyDescent="0.25">
      <c r="A132" s="14"/>
      <c r="B132" s="15"/>
      <c r="C132" s="11"/>
      <c r="D132" s="7" t="s">
        <v>30</v>
      </c>
      <c r="E132" s="74" t="s">
        <v>49</v>
      </c>
      <c r="F132" s="42">
        <v>200</v>
      </c>
      <c r="G132" s="56">
        <v>0.08</v>
      </c>
      <c r="H132" s="56">
        <v>0.02</v>
      </c>
      <c r="I132" s="56">
        <v>9.84</v>
      </c>
      <c r="J132" s="57">
        <v>37.799999999999997</v>
      </c>
      <c r="K132" s="58" t="s">
        <v>106</v>
      </c>
      <c r="L132" s="59">
        <v>6.4</v>
      </c>
    </row>
    <row r="133" spans="1:12" ht="15" x14ac:dyDescent="0.25">
      <c r="A133" s="14"/>
      <c r="B133" s="15"/>
      <c r="C133" s="11"/>
      <c r="D133" s="7" t="s">
        <v>31</v>
      </c>
      <c r="E133" s="74" t="s">
        <v>47</v>
      </c>
      <c r="F133" s="42">
        <v>60</v>
      </c>
      <c r="G133" s="56">
        <v>3.97</v>
      </c>
      <c r="H133" s="56">
        <v>0.39</v>
      </c>
      <c r="I133" s="56">
        <v>28.14</v>
      </c>
      <c r="J133" s="57">
        <v>134.34</v>
      </c>
      <c r="K133" s="58"/>
      <c r="L133" s="59">
        <v>5.44</v>
      </c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760</v>
      </c>
      <c r="G137" s="94">
        <f>SUM(G128:G136)</f>
        <v>25.83</v>
      </c>
      <c r="H137" s="94">
        <f t="shared" ref="H137:J137" si="19">SUM(H128:H136)</f>
        <v>27.03</v>
      </c>
      <c r="I137" s="94">
        <f t="shared" si="19"/>
        <v>99.39</v>
      </c>
      <c r="J137" s="94">
        <f t="shared" si="19"/>
        <v>726.39</v>
      </c>
      <c r="K137" s="25"/>
      <c r="L137" s="76">
        <f>SUM(L128:L136)</f>
        <v>145.05000000000001</v>
      </c>
    </row>
    <row r="138" spans="1:12" ht="15.75" thickBot="1" x14ac:dyDescent="0.25">
      <c r="A138" s="33">
        <f>A120</f>
        <v>2</v>
      </c>
      <c r="B138" s="33">
        <f>B120</f>
        <v>7</v>
      </c>
      <c r="C138" s="98" t="s">
        <v>4</v>
      </c>
      <c r="D138" s="99"/>
      <c r="E138" s="31"/>
      <c r="F138" s="32">
        <f>F127+F137</f>
        <v>1265</v>
      </c>
      <c r="G138" s="95">
        <f>G127+G137</f>
        <v>41.68</v>
      </c>
      <c r="H138" s="95">
        <f t="shared" ref="H138:J138" si="20">H127+H137</f>
        <v>43.66</v>
      </c>
      <c r="I138" s="95">
        <f t="shared" si="20"/>
        <v>199.60000000000002</v>
      </c>
      <c r="J138" s="95">
        <f t="shared" si="20"/>
        <v>1259.9000000000001</v>
      </c>
      <c r="K138" s="88"/>
      <c r="L138" s="96">
        <f>L127+L137</f>
        <v>270.09000000000003</v>
      </c>
    </row>
    <row r="139" spans="1:12" ht="27.75" customHeight="1" x14ac:dyDescent="0.25">
      <c r="A139" s="20">
        <v>2</v>
      </c>
      <c r="B139" s="21">
        <v>8</v>
      </c>
      <c r="C139" s="22" t="s">
        <v>20</v>
      </c>
      <c r="D139" s="5" t="s">
        <v>21</v>
      </c>
      <c r="E139" s="80" t="s">
        <v>88</v>
      </c>
      <c r="F139" s="81">
        <v>200</v>
      </c>
      <c r="G139" s="82">
        <v>5.19</v>
      </c>
      <c r="H139" s="82">
        <v>6.34</v>
      </c>
      <c r="I139" s="82">
        <v>40.44</v>
      </c>
      <c r="J139" s="83">
        <v>238.55</v>
      </c>
      <c r="K139" s="84" t="s">
        <v>81</v>
      </c>
      <c r="L139" s="85">
        <v>35.29</v>
      </c>
    </row>
    <row r="140" spans="1:12" ht="15" x14ac:dyDescent="0.25">
      <c r="A140" s="23"/>
      <c r="B140" s="15"/>
      <c r="C140" s="11"/>
      <c r="D140" s="6"/>
      <c r="E140" s="41"/>
      <c r="F140" s="42"/>
      <c r="G140" s="56"/>
      <c r="H140" s="56"/>
      <c r="I140" s="56"/>
      <c r="J140" s="57"/>
      <c r="K140" s="86"/>
      <c r="L140" s="87"/>
    </row>
    <row r="141" spans="1:12" ht="15" x14ac:dyDescent="0.25">
      <c r="A141" s="23"/>
      <c r="B141" s="15"/>
      <c r="C141" s="11"/>
      <c r="D141" s="7" t="s">
        <v>22</v>
      </c>
      <c r="E141" s="41" t="s">
        <v>60</v>
      </c>
      <c r="F141" s="42">
        <v>200</v>
      </c>
      <c r="G141" s="56">
        <v>3.64</v>
      </c>
      <c r="H141" s="56">
        <v>3.34</v>
      </c>
      <c r="I141" s="56">
        <v>24.1</v>
      </c>
      <c r="J141" s="57">
        <v>134.77000000000001</v>
      </c>
      <c r="K141" s="58" t="s">
        <v>82</v>
      </c>
      <c r="L141" s="59">
        <v>34.880000000000003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130</v>
      </c>
      <c r="F142" s="42">
        <v>60</v>
      </c>
      <c r="G142" s="56">
        <v>6.6</v>
      </c>
      <c r="H142" s="56">
        <v>8.74</v>
      </c>
      <c r="I142" s="56">
        <v>18.850000000000001</v>
      </c>
      <c r="J142" s="57">
        <v>182.81</v>
      </c>
      <c r="K142" s="58" t="s">
        <v>83</v>
      </c>
      <c r="L142" s="59">
        <v>24.87</v>
      </c>
    </row>
    <row r="143" spans="1:12" ht="15" x14ac:dyDescent="0.25">
      <c r="A143" s="23"/>
      <c r="B143" s="15"/>
      <c r="C143" s="11"/>
      <c r="D143" s="7" t="s">
        <v>24</v>
      </c>
      <c r="E143" s="74" t="s">
        <v>43</v>
      </c>
      <c r="F143" s="42">
        <v>100</v>
      </c>
      <c r="G143" s="56">
        <v>0.4</v>
      </c>
      <c r="H143" s="56">
        <v>0.4</v>
      </c>
      <c r="I143" s="56">
        <v>11.6</v>
      </c>
      <c r="J143" s="57">
        <v>48.68</v>
      </c>
      <c r="K143" s="58"/>
      <c r="L143" s="59">
        <v>30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560</v>
      </c>
      <c r="G146" s="19">
        <f t="shared" ref="G146:J146" si="21">SUM(G139:G145)</f>
        <v>15.83</v>
      </c>
      <c r="H146" s="19">
        <f t="shared" si="21"/>
        <v>18.82</v>
      </c>
      <c r="I146" s="19">
        <f t="shared" si="21"/>
        <v>94.989999999999981</v>
      </c>
      <c r="J146" s="19">
        <f t="shared" si="21"/>
        <v>604.81000000000006</v>
      </c>
      <c r="K146" s="25"/>
      <c r="L146" s="91">
        <f>SUM(L139:L145)</f>
        <v>125.04</v>
      </c>
    </row>
    <row r="147" spans="1:12" ht="15" customHeight="1" x14ac:dyDescent="0.2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73"/>
      <c r="F147" s="42"/>
      <c r="G147" s="56"/>
      <c r="H147" s="56"/>
      <c r="I147" s="56"/>
      <c r="J147" s="57"/>
      <c r="K147" s="58"/>
      <c r="L147" s="59"/>
    </row>
    <row r="148" spans="1:12" ht="26.25" x14ac:dyDescent="0.25">
      <c r="A148" s="23"/>
      <c r="B148" s="15"/>
      <c r="C148" s="11"/>
      <c r="D148" s="7" t="s">
        <v>27</v>
      </c>
      <c r="E148" s="74" t="s">
        <v>72</v>
      </c>
      <c r="F148" s="42">
        <v>200</v>
      </c>
      <c r="G148" s="56">
        <v>5.82</v>
      </c>
      <c r="H148" s="56">
        <v>8.64</v>
      </c>
      <c r="I148" s="56">
        <v>27.41</v>
      </c>
      <c r="J148" s="57">
        <v>184.31</v>
      </c>
      <c r="K148" s="58" t="s">
        <v>85</v>
      </c>
      <c r="L148" s="59">
        <v>23.84</v>
      </c>
    </row>
    <row r="149" spans="1:12" ht="15" x14ac:dyDescent="0.25">
      <c r="A149" s="23"/>
      <c r="B149" s="15"/>
      <c r="C149" s="11"/>
      <c r="D149" s="7" t="s">
        <v>28</v>
      </c>
      <c r="E149" s="41" t="s">
        <v>73</v>
      </c>
      <c r="F149" s="42">
        <v>90</v>
      </c>
      <c r="G149" s="56">
        <v>11.24</v>
      </c>
      <c r="H149" s="56">
        <v>12.18</v>
      </c>
      <c r="I149" s="56">
        <v>11.62</v>
      </c>
      <c r="J149" s="57">
        <v>199.13</v>
      </c>
      <c r="K149" s="58" t="s">
        <v>86</v>
      </c>
      <c r="L149" s="59">
        <v>65.849999999999994</v>
      </c>
    </row>
    <row r="150" spans="1:12" ht="15" x14ac:dyDescent="0.25">
      <c r="A150" s="23"/>
      <c r="B150" s="15"/>
      <c r="C150" s="11"/>
      <c r="D150" s="7" t="s">
        <v>29</v>
      </c>
      <c r="E150" s="41" t="s">
        <v>74</v>
      </c>
      <c r="F150" s="42">
        <v>150</v>
      </c>
      <c r="G150" s="56">
        <v>3.11</v>
      </c>
      <c r="H150" s="56">
        <v>3.67</v>
      </c>
      <c r="I150" s="56">
        <v>22.07</v>
      </c>
      <c r="J150" s="57">
        <v>132.59</v>
      </c>
      <c r="K150" s="58" t="s">
        <v>87</v>
      </c>
      <c r="L150" s="59">
        <v>32</v>
      </c>
    </row>
    <row r="151" spans="1:12" ht="15" x14ac:dyDescent="0.25">
      <c r="A151" s="23"/>
      <c r="B151" s="15"/>
      <c r="C151" s="11"/>
      <c r="D151" s="7" t="s">
        <v>30</v>
      </c>
      <c r="E151" s="60" t="s">
        <v>75</v>
      </c>
      <c r="F151" s="42">
        <v>200</v>
      </c>
      <c r="G151" s="56">
        <v>0.24</v>
      </c>
      <c r="H151" s="56">
        <v>0.1</v>
      </c>
      <c r="I151" s="56">
        <v>14.6</v>
      </c>
      <c r="J151" s="57">
        <v>55.74</v>
      </c>
      <c r="K151" s="58" t="s">
        <v>84</v>
      </c>
      <c r="L151" s="59">
        <v>17.920000000000002</v>
      </c>
    </row>
    <row r="152" spans="1:12" ht="15" x14ac:dyDescent="0.25">
      <c r="A152" s="23"/>
      <c r="B152" s="15"/>
      <c r="C152" s="11"/>
      <c r="D152" s="7" t="s">
        <v>31</v>
      </c>
      <c r="E152" s="74" t="s">
        <v>47</v>
      </c>
      <c r="F152" s="42">
        <v>60</v>
      </c>
      <c r="G152" s="56">
        <v>3.97</v>
      </c>
      <c r="H152" s="56">
        <v>0.39</v>
      </c>
      <c r="I152" s="56">
        <v>28.14</v>
      </c>
      <c r="J152" s="57">
        <v>134.34</v>
      </c>
      <c r="K152" s="58"/>
      <c r="L152" s="59">
        <v>5.44</v>
      </c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700</v>
      </c>
      <c r="G156" s="19">
        <f t="shared" ref="G156:J156" si="22">SUM(G147:G155)</f>
        <v>24.38</v>
      </c>
      <c r="H156" s="19">
        <f t="shared" si="22"/>
        <v>24.980000000000004</v>
      </c>
      <c r="I156" s="19">
        <f t="shared" si="22"/>
        <v>103.84</v>
      </c>
      <c r="J156" s="19">
        <f t="shared" si="22"/>
        <v>706.11</v>
      </c>
      <c r="K156" s="25"/>
      <c r="L156" s="76">
        <f>SUM(L147:L155)</f>
        <v>145.05000000000001</v>
      </c>
    </row>
    <row r="157" spans="1:12" ht="15.75" thickBot="1" x14ac:dyDescent="0.25">
      <c r="A157" s="29">
        <f>A139</f>
        <v>2</v>
      </c>
      <c r="B157" s="30">
        <f>B139</f>
        <v>8</v>
      </c>
      <c r="C157" s="98" t="s">
        <v>4</v>
      </c>
      <c r="D157" s="99"/>
      <c r="E157" s="31"/>
      <c r="F157" s="32">
        <f>F146+F156</f>
        <v>1260</v>
      </c>
      <c r="G157" s="32">
        <f t="shared" ref="G157:L157" si="23">G146+G156</f>
        <v>40.21</v>
      </c>
      <c r="H157" s="32">
        <f t="shared" si="23"/>
        <v>43.800000000000004</v>
      </c>
      <c r="I157" s="32">
        <f t="shared" si="23"/>
        <v>198.82999999999998</v>
      </c>
      <c r="J157" s="32">
        <f t="shared" si="23"/>
        <v>1310.92</v>
      </c>
      <c r="K157" s="90"/>
      <c r="L157" s="89">
        <f t="shared" si="23"/>
        <v>270.09000000000003</v>
      </c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61" t="s">
        <v>142</v>
      </c>
      <c r="F158" s="40">
        <v>150</v>
      </c>
      <c r="G158" s="63">
        <v>14.59</v>
      </c>
      <c r="H158" s="63">
        <v>15.9</v>
      </c>
      <c r="I158" s="52">
        <v>8.5399999999999991</v>
      </c>
      <c r="J158" s="53">
        <v>211.23</v>
      </c>
      <c r="K158" s="54" t="s">
        <v>89</v>
      </c>
      <c r="L158" s="55">
        <v>66.430000000000007</v>
      </c>
    </row>
    <row r="159" spans="1:12" ht="15" x14ac:dyDescent="0.25">
      <c r="A159" s="23"/>
      <c r="B159" s="15"/>
      <c r="C159" s="11"/>
      <c r="D159" s="6"/>
      <c r="E159" s="41" t="s">
        <v>143</v>
      </c>
      <c r="F159" s="69">
        <v>90</v>
      </c>
      <c r="G159" s="56">
        <v>1.37</v>
      </c>
      <c r="H159" s="56">
        <v>5.37</v>
      </c>
      <c r="I159" s="70">
        <v>8.39</v>
      </c>
      <c r="J159" s="71">
        <v>83.42</v>
      </c>
      <c r="K159" s="72"/>
      <c r="L159" s="59">
        <v>9.74</v>
      </c>
    </row>
    <row r="160" spans="1:12" ht="15" x14ac:dyDescent="0.25">
      <c r="A160" s="23"/>
      <c r="B160" s="15"/>
      <c r="C160" s="11"/>
      <c r="D160" s="7" t="s">
        <v>22</v>
      </c>
      <c r="E160" s="92" t="s">
        <v>90</v>
      </c>
      <c r="F160" s="42">
        <v>200</v>
      </c>
      <c r="G160" s="56">
        <v>0.08</v>
      </c>
      <c r="H160" s="56">
        <v>0.03</v>
      </c>
      <c r="I160" s="56">
        <v>34.119999999999997</v>
      </c>
      <c r="J160" s="57">
        <v>79.16</v>
      </c>
      <c r="K160" s="58" t="s">
        <v>91</v>
      </c>
      <c r="L160" s="59">
        <v>24</v>
      </c>
    </row>
    <row r="161" spans="1:12" ht="15" x14ac:dyDescent="0.25">
      <c r="A161" s="23"/>
      <c r="B161" s="15"/>
      <c r="C161" s="11"/>
      <c r="D161" s="7" t="s">
        <v>23</v>
      </c>
      <c r="E161" s="41" t="s">
        <v>130</v>
      </c>
      <c r="F161" s="42">
        <v>60</v>
      </c>
      <c r="G161" s="56">
        <v>6.6</v>
      </c>
      <c r="H161" s="56">
        <v>8.74</v>
      </c>
      <c r="I161" s="56">
        <v>18.850000000000001</v>
      </c>
      <c r="J161" s="57">
        <v>182.81</v>
      </c>
      <c r="K161" s="58" t="s">
        <v>83</v>
      </c>
      <c r="L161" s="59">
        <v>24.87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94">
        <f>SUM(G158:G164)</f>
        <v>22.64</v>
      </c>
      <c r="H165" s="94">
        <f t="shared" ref="H165:J165" si="24">SUM(H158:H164)</f>
        <v>30.04</v>
      </c>
      <c r="I165" s="94">
        <f t="shared" si="24"/>
        <v>69.900000000000006</v>
      </c>
      <c r="J165" s="94">
        <f t="shared" si="24"/>
        <v>556.61999999999989</v>
      </c>
      <c r="K165" s="25"/>
      <c r="L165" s="76">
        <f>SUM(L158:L164)</f>
        <v>125.04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68" t="s">
        <v>139</v>
      </c>
      <c r="F166" s="42">
        <v>60</v>
      </c>
      <c r="G166" s="56">
        <v>0.73</v>
      </c>
      <c r="H166" s="56">
        <v>5.32</v>
      </c>
      <c r="I166" s="56">
        <v>5.37</v>
      </c>
      <c r="J166" s="57">
        <v>70.19</v>
      </c>
      <c r="K166" s="58" t="s">
        <v>93</v>
      </c>
      <c r="L166" s="59">
        <v>6.37</v>
      </c>
    </row>
    <row r="167" spans="1:12" ht="17.25" customHeight="1" x14ac:dyDescent="0.25">
      <c r="A167" s="23"/>
      <c r="B167" s="15"/>
      <c r="C167" s="11"/>
      <c r="D167" s="7" t="s">
        <v>27</v>
      </c>
      <c r="E167" s="68" t="s">
        <v>76</v>
      </c>
      <c r="F167" s="42">
        <v>200</v>
      </c>
      <c r="G167" s="56">
        <v>8.2799999999999994</v>
      </c>
      <c r="H167" s="56">
        <v>6.01</v>
      </c>
      <c r="I167" s="56">
        <v>35.799999999999997</v>
      </c>
      <c r="J167" s="57">
        <v>148.66999999999999</v>
      </c>
      <c r="K167" s="58" t="s">
        <v>94</v>
      </c>
      <c r="L167" s="59">
        <v>46.92</v>
      </c>
    </row>
    <row r="168" spans="1:12" ht="15" x14ac:dyDescent="0.25">
      <c r="A168" s="23"/>
      <c r="B168" s="15"/>
      <c r="C168" s="11"/>
      <c r="D168" s="7" t="s">
        <v>28</v>
      </c>
      <c r="E168" s="74" t="s">
        <v>77</v>
      </c>
      <c r="F168" s="42">
        <v>180</v>
      </c>
      <c r="G168" s="56">
        <v>16.489999999999998</v>
      </c>
      <c r="H168" s="56">
        <v>13.39</v>
      </c>
      <c r="I168" s="56">
        <v>34.5</v>
      </c>
      <c r="J168" s="57">
        <v>323.41000000000003</v>
      </c>
      <c r="K168" s="58"/>
      <c r="L168" s="59">
        <v>77.2</v>
      </c>
    </row>
    <row r="169" spans="1:12" ht="15" x14ac:dyDescent="0.25">
      <c r="A169" s="23"/>
      <c r="B169" s="15"/>
      <c r="C169" s="11"/>
      <c r="D169" s="7" t="s">
        <v>29</v>
      </c>
      <c r="E169" s="74" t="s">
        <v>46</v>
      </c>
      <c r="F169" s="42">
        <v>200</v>
      </c>
      <c r="G169" s="56">
        <v>0.12</v>
      </c>
      <c r="H169" s="56">
        <v>0.02</v>
      </c>
      <c r="I169" s="56">
        <v>9.83</v>
      </c>
      <c r="J169" s="57">
        <v>38.659999999999997</v>
      </c>
      <c r="K169" s="58" t="s">
        <v>92</v>
      </c>
      <c r="L169" s="59">
        <v>9.1199999999999992</v>
      </c>
    </row>
    <row r="170" spans="1:12" ht="15" x14ac:dyDescent="0.25">
      <c r="A170" s="23"/>
      <c r="B170" s="15"/>
      <c r="C170" s="11"/>
      <c r="D170" s="7" t="s">
        <v>30</v>
      </c>
      <c r="E170" s="74" t="s">
        <v>47</v>
      </c>
      <c r="F170" s="42">
        <v>60</v>
      </c>
      <c r="G170" s="56">
        <v>3.97</v>
      </c>
      <c r="H170" s="56">
        <v>0.39</v>
      </c>
      <c r="I170" s="56">
        <v>28.14</v>
      </c>
      <c r="J170" s="57">
        <v>134.34</v>
      </c>
      <c r="K170" s="58"/>
      <c r="L170" s="59">
        <v>5.44</v>
      </c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700</v>
      </c>
      <c r="G175" s="19">
        <f t="shared" ref="G175:J175" si="25">SUM(G166:G174)</f>
        <v>29.59</v>
      </c>
      <c r="H175" s="19">
        <f t="shared" si="25"/>
        <v>25.13</v>
      </c>
      <c r="I175" s="19">
        <f t="shared" si="25"/>
        <v>113.63999999999999</v>
      </c>
      <c r="J175" s="19">
        <f t="shared" si="25"/>
        <v>715.27</v>
      </c>
      <c r="K175" s="25"/>
      <c r="L175" s="76">
        <f>SUM(L166:L174)</f>
        <v>145.05000000000001</v>
      </c>
    </row>
    <row r="176" spans="1:12" ht="15.75" thickBot="1" x14ac:dyDescent="0.25">
      <c r="A176" s="29">
        <f>A158</f>
        <v>2</v>
      </c>
      <c r="B176" s="30">
        <f>B158</f>
        <v>9</v>
      </c>
      <c r="C176" s="98" t="s">
        <v>4</v>
      </c>
      <c r="D176" s="99"/>
      <c r="E176" s="31"/>
      <c r="F176" s="32">
        <f>F165+F175</f>
        <v>1200</v>
      </c>
      <c r="G176" s="95">
        <f>G165+G175</f>
        <v>52.230000000000004</v>
      </c>
      <c r="H176" s="95">
        <f t="shared" ref="H176:J176" si="26">H165+H175</f>
        <v>55.17</v>
      </c>
      <c r="I176" s="95">
        <f t="shared" si="26"/>
        <v>183.54</v>
      </c>
      <c r="J176" s="95">
        <f t="shared" si="26"/>
        <v>1271.8899999999999</v>
      </c>
      <c r="K176" s="32"/>
      <c r="L176" s="77">
        <f>L165+L175</f>
        <v>270.09000000000003</v>
      </c>
    </row>
    <row r="177" spans="1:12" ht="24.75" customHeight="1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 t="s">
        <v>97</v>
      </c>
      <c r="F177" s="40">
        <v>150</v>
      </c>
      <c r="G177" s="52">
        <v>4.4800000000000004</v>
      </c>
      <c r="H177" s="52">
        <v>3.95</v>
      </c>
      <c r="I177" s="52">
        <v>25.26</v>
      </c>
      <c r="J177" s="53">
        <v>150.83000000000001</v>
      </c>
      <c r="K177" s="54" t="s">
        <v>96</v>
      </c>
      <c r="L177" s="55">
        <v>22.36</v>
      </c>
    </row>
    <row r="178" spans="1:12" ht="15" x14ac:dyDescent="0.25">
      <c r="A178" s="23"/>
      <c r="B178" s="15"/>
      <c r="C178" s="11"/>
      <c r="D178" s="6"/>
      <c r="E178" s="41" t="s">
        <v>41</v>
      </c>
      <c r="F178" s="42">
        <v>150</v>
      </c>
      <c r="G178" s="56">
        <v>4.3499999999999996</v>
      </c>
      <c r="H178" s="56">
        <v>4.8</v>
      </c>
      <c r="I178" s="56">
        <v>7.05</v>
      </c>
      <c r="J178" s="57">
        <v>87.84</v>
      </c>
      <c r="K178" s="58"/>
      <c r="L178" s="59">
        <v>48</v>
      </c>
    </row>
    <row r="179" spans="1:12" ht="15" x14ac:dyDescent="0.25">
      <c r="A179" s="23"/>
      <c r="B179" s="15"/>
      <c r="C179" s="11"/>
      <c r="D179" s="7" t="s">
        <v>22</v>
      </c>
      <c r="E179" s="41" t="s">
        <v>62</v>
      </c>
      <c r="F179" s="42">
        <v>200</v>
      </c>
      <c r="G179" s="56">
        <v>2.97</v>
      </c>
      <c r="H179" s="56">
        <v>3.14</v>
      </c>
      <c r="I179" s="56">
        <v>21.2</v>
      </c>
      <c r="J179" s="57">
        <v>121.6</v>
      </c>
      <c r="K179" s="58" t="s">
        <v>95</v>
      </c>
      <c r="L179" s="59">
        <v>29.81</v>
      </c>
    </row>
    <row r="180" spans="1:12" ht="15" x14ac:dyDescent="0.25">
      <c r="A180" s="23"/>
      <c r="B180" s="15"/>
      <c r="C180" s="11"/>
      <c r="D180" s="7" t="s">
        <v>23</v>
      </c>
      <c r="E180" s="41" t="s">
        <v>130</v>
      </c>
      <c r="F180" s="42">
        <v>60</v>
      </c>
      <c r="G180" s="56">
        <v>6.6</v>
      </c>
      <c r="H180" s="56">
        <v>8.74</v>
      </c>
      <c r="I180" s="56">
        <v>18.850000000000001</v>
      </c>
      <c r="J180" s="57">
        <v>182.81</v>
      </c>
      <c r="K180" s="58" t="s">
        <v>83</v>
      </c>
      <c r="L180" s="59">
        <v>24.87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560</v>
      </c>
      <c r="G184" s="94">
        <f>SUM(G177:G183)</f>
        <v>18.399999999999999</v>
      </c>
      <c r="H184" s="94">
        <f t="shared" ref="H184:J184" si="27">SUM(H177:H183)</f>
        <v>20.630000000000003</v>
      </c>
      <c r="I184" s="94">
        <f t="shared" si="27"/>
        <v>72.360000000000014</v>
      </c>
      <c r="J184" s="94">
        <f t="shared" si="27"/>
        <v>543.07999999999993</v>
      </c>
      <c r="K184" s="25"/>
      <c r="L184" s="76">
        <f>SUM(L177:L183)</f>
        <v>125.04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74" t="s">
        <v>61</v>
      </c>
      <c r="F186" s="42">
        <v>200</v>
      </c>
      <c r="G186" s="56">
        <v>4.3099999999999996</v>
      </c>
      <c r="H186" s="56">
        <v>5.3</v>
      </c>
      <c r="I186" s="56">
        <v>12.64</v>
      </c>
      <c r="J186" s="57">
        <v>114.49</v>
      </c>
      <c r="K186" s="58" t="s">
        <v>100</v>
      </c>
      <c r="L186" s="59">
        <v>25.91</v>
      </c>
    </row>
    <row r="187" spans="1:12" ht="15" x14ac:dyDescent="0.25">
      <c r="A187" s="23"/>
      <c r="B187" s="15"/>
      <c r="C187" s="11"/>
      <c r="D187" s="7" t="s">
        <v>28</v>
      </c>
      <c r="E187" s="97" t="s">
        <v>144</v>
      </c>
      <c r="F187" s="42">
        <v>90</v>
      </c>
      <c r="G187" s="56">
        <v>15.04</v>
      </c>
      <c r="H187" s="56">
        <v>17.420000000000002</v>
      </c>
      <c r="I187" s="56">
        <v>26.04</v>
      </c>
      <c r="J187" s="57">
        <v>260.87</v>
      </c>
      <c r="K187" s="58" t="s">
        <v>101</v>
      </c>
      <c r="L187" s="59">
        <v>62.24</v>
      </c>
    </row>
    <row r="188" spans="1:12" ht="15" x14ac:dyDescent="0.25">
      <c r="A188" s="23"/>
      <c r="B188" s="15"/>
      <c r="C188" s="11"/>
      <c r="D188" s="7" t="s">
        <v>29</v>
      </c>
      <c r="E188" s="41" t="s">
        <v>78</v>
      </c>
      <c r="F188" s="42">
        <v>150</v>
      </c>
      <c r="G188" s="56">
        <v>4.8099999999999996</v>
      </c>
      <c r="H188" s="56">
        <v>4.18</v>
      </c>
      <c r="I188" s="56">
        <v>15.77</v>
      </c>
      <c r="J188" s="57">
        <v>110.27</v>
      </c>
      <c r="K188" s="58" t="s">
        <v>99</v>
      </c>
      <c r="L188" s="59">
        <v>30.53</v>
      </c>
    </row>
    <row r="189" spans="1:12" ht="15" x14ac:dyDescent="0.25">
      <c r="A189" s="23"/>
      <c r="B189" s="15"/>
      <c r="C189" s="11"/>
      <c r="D189" s="7" t="s">
        <v>30</v>
      </c>
      <c r="E189" s="74" t="s">
        <v>63</v>
      </c>
      <c r="F189" s="42">
        <v>200</v>
      </c>
      <c r="G189" s="56">
        <v>0.72</v>
      </c>
      <c r="H189" s="56">
        <v>0.03</v>
      </c>
      <c r="I189" s="56">
        <v>23.24</v>
      </c>
      <c r="J189" s="57">
        <v>88.19</v>
      </c>
      <c r="K189" s="58" t="s">
        <v>98</v>
      </c>
      <c r="L189" s="59">
        <v>20.93</v>
      </c>
    </row>
    <row r="190" spans="1:12" ht="15" x14ac:dyDescent="0.25">
      <c r="A190" s="23"/>
      <c r="B190" s="15"/>
      <c r="C190" s="11"/>
      <c r="D190" s="7" t="s">
        <v>31</v>
      </c>
      <c r="E190" s="74" t="s">
        <v>47</v>
      </c>
      <c r="F190" s="42">
        <v>60</v>
      </c>
      <c r="G190" s="56">
        <v>3.97</v>
      </c>
      <c r="H190" s="56">
        <v>0.39</v>
      </c>
      <c r="I190" s="56">
        <v>28.14</v>
      </c>
      <c r="J190" s="57">
        <v>134.34</v>
      </c>
      <c r="K190" s="58"/>
      <c r="L190" s="59">
        <v>5.44</v>
      </c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700</v>
      </c>
      <c r="G194" s="19">
        <f>SUM(G185:G193)</f>
        <v>28.849999999999994</v>
      </c>
      <c r="H194" s="19">
        <f t="shared" ref="H194:J194" si="28">SUM(H185:H193)</f>
        <v>27.320000000000004</v>
      </c>
      <c r="I194" s="19">
        <f t="shared" si="28"/>
        <v>105.83</v>
      </c>
      <c r="J194" s="19">
        <f t="shared" si="28"/>
        <v>708.16</v>
      </c>
      <c r="K194" s="25"/>
      <c r="L194" s="19">
        <f>SUM(L185:L193)</f>
        <v>145.05000000000001</v>
      </c>
    </row>
    <row r="195" spans="1:12" ht="15.75" thickBot="1" x14ac:dyDescent="0.25">
      <c r="A195" s="29">
        <f>A177</f>
        <v>2</v>
      </c>
      <c r="B195" s="30">
        <f>B177</f>
        <v>10</v>
      </c>
      <c r="C195" s="98" t="s">
        <v>4</v>
      </c>
      <c r="D195" s="99"/>
      <c r="E195" s="31"/>
      <c r="F195" s="32">
        <f>F184+F194</f>
        <v>1260</v>
      </c>
      <c r="G195" s="95">
        <f>G184+G194</f>
        <v>47.249999999999993</v>
      </c>
      <c r="H195" s="95">
        <f t="shared" ref="H195:J195" si="29">H184+H194</f>
        <v>47.95</v>
      </c>
      <c r="I195" s="95">
        <f t="shared" si="29"/>
        <v>178.19</v>
      </c>
      <c r="J195" s="95">
        <f t="shared" si="29"/>
        <v>1251.2399999999998</v>
      </c>
      <c r="K195" s="32"/>
      <c r="L195" s="77">
        <f>L184+L194</f>
        <v>270.09000000000003</v>
      </c>
    </row>
    <row r="196" spans="1:12" ht="13.5" thickBot="1" x14ac:dyDescent="0.25">
      <c r="A196" s="27"/>
      <c r="B196" s="28"/>
      <c r="C196" s="100" t="s">
        <v>5</v>
      </c>
      <c r="D196" s="100"/>
      <c r="E196" s="100"/>
      <c r="F196" s="34">
        <f>(F24+F43+F62+F81+F100+F119+F138+F157+F176+F195)/(IF(F24=0,0,1)+IF(F43=0,0,1)+IF(F62=0,0,1)+IF(F81=0,0,1)+IF(F100=0,0,1)+IF(F119=0,0,1)+IF(F138=0,0,1)+IF(F157=0,0,1)+IF(F176=0,0,1)+IF(F195=0,0,1))</f>
        <v>1247.2</v>
      </c>
      <c r="G196" s="78">
        <f t="shared" ref="G196:J196" si="30">(G24+G43+G62+G81+G100+G119+G138+G157+G176+G195)/(IF(G24=0,0,1)+IF(G43=0,0,1)+IF(G62=0,0,1)+IF(G81=0,0,1)+IF(G100=0,0,1)+IF(G119=0,0,1)+IF(G138=0,0,1)+IF(G157=0,0,1)+IF(G176=0,0,1)+IF(G195=0,0,1))</f>
        <v>46.831000000000003</v>
      </c>
      <c r="H196" s="78">
        <f t="shared" si="30"/>
        <v>47.812000000000005</v>
      </c>
      <c r="I196" s="78">
        <f t="shared" si="30"/>
        <v>193.43199999999996</v>
      </c>
      <c r="J196" s="78">
        <f t="shared" si="30"/>
        <v>1313.7649999999999</v>
      </c>
      <c r="K196" s="34"/>
      <c r="L196" s="34">
        <f t="shared" ref="L196" si="31">(L24+L43+L62+L81+L100+L119+L138+L157+L176+L195)/(IF(L24=0,0,1)+IF(L43=0,0,1)+IF(L62=0,0,1)+IF(L81=0,0,1)+IF(L100=0,0,1)+IF(L119=0,0,1)+IF(L138=0,0,1)+IF(L157=0,0,1)+IF(L176=0,0,1)+IF(L195=0,0,1))</f>
        <v>270.09000000000003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92" sqref="E19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7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01" t="s">
        <v>80</v>
      </c>
      <c r="D1" s="102"/>
      <c r="E1" s="102"/>
      <c r="F1" s="12" t="s">
        <v>16</v>
      </c>
      <c r="G1" s="2" t="s">
        <v>17</v>
      </c>
      <c r="H1" s="103" t="s">
        <v>39</v>
      </c>
      <c r="I1" s="103"/>
      <c r="J1" s="103"/>
      <c r="K1" s="103"/>
    </row>
    <row r="2" spans="1:12" ht="18" x14ac:dyDescent="0.2">
      <c r="A2" s="35" t="s">
        <v>6</v>
      </c>
      <c r="C2" s="2"/>
      <c r="G2" s="2" t="s">
        <v>18</v>
      </c>
      <c r="H2" s="103" t="s">
        <v>40</v>
      </c>
      <c r="I2" s="103"/>
      <c r="J2" s="103"/>
      <c r="K2" s="103"/>
    </row>
    <row r="3" spans="1:12" ht="17.25" customHeight="1" x14ac:dyDescent="0.2">
      <c r="A3" s="4" t="s">
        <v>8</v>
      </c>
      <c r="C3" s="2"/>
      <c r="D3" s="3"/>
      <c r="E3" s="38" t="s">
        <v>79</v>
      </c>
      <c r="G3" s="2" t="s">
        <v>19</v>
      </c>
      <c r="H3" s="48">
        <v>28</v>
      </c>
      <c r="I3" s="48">
        <v>11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7.75" customHeight="1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129</v>
      </c>
      <c r="F6" s="40">
        <v>300</v>
      </c>
      <c r="G6" s="52">
        <f>'1-4кл'!G6*'5-11кл'!F6/'1-4кл'!F6</f>
        <v>11.55</v>
      </c>
      <c r="H6" s="52">
        <f>'1-4кл'!H6*'5-11кл'!G6/'1-4кл'!G6</f>
        <v>13.68</v>
      </c>
      <c r="I6" s="52">
        <f>'1-4кл'!I6*'5-11кл'!H6/'1-4кл'!H6</f>
        <v>51.255000000000003</v>
      </c>
      <c r="J6" s="52">
        <f>'1-4кл'!J6*'5-11кл'!I6/'1-4кл'!I6</f>
        <v>368.67</v>
      </c>
      <c r="K6" s="54" t="s">
        <v>103</v>
      </c>
      <c r="L6" s="55">
        <v>53.42</v>
      </c>
    </row>
    <row r="7" spans="1:12" ht="15" x14ac:dyDescent="0.25">
      <c r="A7" s="23"/>
      <c r="B7" s="15"/>
      <c r="C7" s="11"/>
      <c r="D7" s="6"/>
      <c r="E7" s="41"/>
      <c r="F7" s="42"/>
      <c r="G7" s="56"/>
      <c r="H7" s="56"/>
      <c r="I7" s="56"/>
      <c r="J7" s="57"/>
      <c r="K7" s="58"/>
      <c r="L7" s="59"/>
    </row>
    <row r="8" spans="1:12" ht="15" x14ac:dyDescent="0.25">
      <c r="A8" s="23"/>
      <c r="B8" s="15"/>
      <c r="C8" s="11"/>
      <c r="D8" s="7" t="s">
        <v>22</v>
      </c>
      <c r="E8" s="41" t="s">
        <v>42</v>
      </c>
      <c r="F8" s="42">
        <v>200</v>
      </c>
      <c r="G8" s="56">
        <v>3.14</v>
      </c>
      <c r="H8" s="56">
        <v>3.21</v>
      </c>
      <c r="I8" s="56">
        <v>14.39</v>
      </c>
      <c r="J8" s="57">
        <v>96.37</v>
      </c>
      <c r="K8" s="58" t="s">
        <v>102</v>
      </c>
      <c r="L8" s="59">
        <v>34.56</v>
      </c>
    </row>
    <row r="9" spans="1:12" ht="15" x14ac:dyDescent="0.25">
      <c r="A9" s="23"/>
      <c r="B9" s="15"/>
      <c r="C9" s="11"/>
      <c r="D9" s="7" t="s">
        <v>23</v>
      </c>
      <c r="E9" s="41" t="s">
        <v>130</v>
      </c>
      <c r="F9" s="42">
        <v>70</v>
      </c>
      <c r="G9" s="56">
        <f>'1-4кл'!G9*'5-11кл'!F9/'1-4кл'!F9</f>
        <v>7.7</v>
      </c>
      <c r="H9" s="56">
        <f>'1-4кл'!H9*'5-11кл'!G9/'1-4кл'!G9</f>
        <v>10.196666666666667</v>
      </c>
      <c r="I9" s="56">
        <f>'1-4кл'!I9*'5-11кл'!H9/'1-4кл'!H9</f>
        <v>21.991666666666671</v>
      </c>
      <c r="J9" s="56">
        <f>'1-4кл'!J9*'5-11кл'!I9/'1-4кл'!I9</f>
        <v>213.27833333333336</v>
      </c>
      <c r="K9" s="58" t="s">
        <v>83</v>
      </c>
      <c r="L9" s="59">
        <v>29.84</v>
      </c>
    </row>
    <row r="10" spans="1:12" ht="15" x14ac:dyDescent="0.25">
      <c r="A10" s="23"/>
      <c r="B10" s="15"/>
      <c r="C10" s="11"/>
      <c r="D10" s="7" t="s">
        <v>24</v>
      </c>
      <c r="E10" s="75" t="s">
        <v>43</v>
      </c>
      <c r="F10" s="42">
        <v>100</v>
      </c>
      <c r="G10" s="56">
        <v>0.4</v>
      </c>
      <c r="H10" s="56">
        <v>0.4</v>
      </c>
      <c r="I10" s="56">
        <v>11.6</v>
      </c>
      <c r="J10" s="57">
        <v>48.68</v>
      </c>
      <c r="K10" s="58"/>
      <c r="L10" s="59">
        <v>30</v>
      </c>
    </row>
    <row r="11" spans="1:12" ht="15" x14ac:dyDescent="0.25">
      <c r="A11" s="23"/>
      <c r="B11" s="15"/>
      <c r="C11" s="11"/>
      <c r="D11" s="6"/>
      <c r="E11" s="41"/>
      <c r="F11" s="42"/>
      <c r="G11" s="42"/>
      <c r="H11" s="42"/>
      <c r="I11" s="42"/>
      <c r="J11" s="42"/>
      <c r="K11" s="43"/>
      <c r="L11" s="42"/>
    </row>
    <row r="12" spans="1:12" ht="15" x14ac:dyDescent="0.25">
      <c r="A12" s="23"/>
      <c r="B12" s="15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670</v>
      </c>
      <c r="G13" s="76">
        <f>SUM(G6:G12)</f>
        <v>22.79</v>
      </c>
      <c r="H13" s="76">
        <f t="shared" ref="H13:J13" si="0">SUM(H6:H12)</f>
        <v>27.486666666666665</v>
      </c>
      <c r="I13" s="76">
        <f t="shared" si="0"/>
        <v>99.236666666666679</v>
      </c>
      <c r="J13" s="76">
        <f t="shared" si="0"/>
        <v>726.99833333333333</v>
      </c>
      <c r="K13" s="25"/>
      <c r="L13" s="76">
        <f>SUM(L6:L12)</f>
        <v>147.82</v>
      </c>
    </row>
    <row r="14" spans="1:12" ht="17.25" customHeight="1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145</v>
      </c>
      <c r="F14" s="42">
        <v>100</v>
      </c>
      <c r="G14" s="59">
        <f>'1-4кл'!G14*'5-11кл'!F14/'1-4кл'!F14</f>
        <v>0.73333333333333328</v>
      </c>
      <c r="H14" s="59">
        <f>'1-4кл'!H14*'5-11кл'!G14/'1-4кл'!G14</f>
        <v>5.9666666666666668</v>
      </c>
      <c r="I14" s="59">
        <f>'1-4кл'!I14*'5-11кл'!H14/'1-4кл'!H14</f>
        <v>3.2166666666666663</v>
      </c>
      <c r="J14" s="59">
        <f>'1-4кл'!J14*'5-11кл'!I14/'1-4кл'!I14</f>
        <v>67.55</v>
      </c>
      <c r="K14" s="43" t="s">
        <v>105</v>
      </c>
      <c r="L14" s="42">
        <v>18.63</v>
      </c>
    </row>
    <row r="15" spans="1:12" ht="26.25" x14ac:dyDescent="0.25">
      <c r="A15" s="23"/>
      <c r="B15" s="15"/>
      <c r="C15" s="11"/>
      <c r="D15" s="7" t="s">
        <v>27</v>
      </c>
      <c r="E15" s="75" t="s">
        <v>44</v>
      </c>
      <c r="F15" s="42">
        <v>250</v>
      </c>
      <c r="G15" s="56">
        <f>'1-4кл'!G15*'5-11кл'!F15/'1-4кл'!F15</f>
        <v>4.7750000000000004</v>
      </c>
      <c r="H15" s="56">
        <f>'1-4кл'!H15*'5-11кл'!G15/'1-4кл'!G15</f>
        <v>5.8</v>
      </c>
      <c r="I15" s="56">
        <f>'1-4кл'!I15*'5-11кл'!H15/'1-4кл'!H15</f>
        <v>9.2625000000000011</v>
      </c>
      <c r="J15" s="56">
        <f>'1-4кл'!J15*'5-11кл'!I15/'1-4кл'!I15</f>
        <v>105.38750000000002</v>
      </c>
      <c r="K15" s="58" t="s">
        <v>85</v>
      </c>
      <c r="L15" s="59">
        <v>50.2</v>
      </c>
    </row>
    <row r="16" spans="1:12" ht="15" x14ac:dyDescent="0.25">
      <c r="A16" s="23"/>
      <c r="B16" s="15"/>
      <c r="C16" s="11"/>
      <c r="D16" s="7" t="s">
        <v>28</v>
      </c>
      <c r="E16" s="41" t="s">
        <v>73</v>
      </c>
      <c r="F16" s="42">
        <v>100</v>
      </c>
      <c r="G16" s="56">
        <v>11.24</v>
      </c>
      <c r="H16" s="56">
        <v>12.18</v>
      </c>
      <c r="I16" s="56">
        <v>11.62</v>
      </c>
      <c r="J16" s="56">
        <v>199.13</v>
      </c>
      <c r="K16" s="58" t="s">
        <v>86</v>
      </c>
      <c r="L16" s="59">
        <v>63.07</v>
      </c>
    </row>
    <row r="17" spans="1:12" ht="15" x14ac:dyDescent="0.25">
      <c r="A17" s="23"/>
      <c r="B17" s="15"/>
      <c r="C17" s="11"/>
      <c r="D17" s="7" t="s">
        <v>29</v>
      </c>
      <c r="E17" s="60" t="s">
        <v>45</v>
      </c>
      <c r="F17" s="42">
        <v>180</v>
      </c>
      <c r="G17" s="56">
        <f>'1-4кл'!G17*'5-11кл'!F17/'1-4кл'!F17</f>
        <v>10.331999999999999</v>
      </c>
      <c r="H17" s="56">
        <f>'1-4кл'!H17*'5-11кл'!G17/'1-4кл'!G17</f>
        <v>8.1959999999999997</v>
      </c>
      <c r="I17" s="56">
        <f>'1-4кл'!I17*'5-11кл'!H17/'1-4кл'!H17</f>
        <v>54.779999999999994</v>
      </c>
      <c r="J17" s="56">
        <f>'1-4кл'!J17*'5-11кл'!I17/'1-4кл'!I17</f>
        <v>319.11599999999999</v>
      </c>
      <c r="K17" s="58" t="s">
        <v>104</v>
      </c>
      <c r="L17" s="59">
        <v>20.59</v>
      </c>
    </row>
    <row r="18" spans="1:12" ht="15" x14ac:dyDescent="0.25">
      <c r="A18" s="23"/>
      <c r="B18" s="15"/>
      <c r="C18" s="11"/>
      <c r="D18" s="7" t="s">
        <v>30</v>
      </c>
      <c r="E18" s="75" t="s">
        <v>46</v>
      </c>
      <c r="F18" s="42">
        <v>200</v>
      </c>
      <c r="G18" s="56">
        <v>0.12</v>
      </c>
      <c r="H18" s="56">
        <v>0.02</v>
      </c>
      <c r="I18" s="56">
        <v>9.83</v>
      </c>
      <c r="J18" s="57">
        <v>38.659999999999997</v>
      </c>
      <c r="K18" s="58" t="s">
        <v>92</v>
      </c>
      <c r="L18" s="59">
        <v>9.1199999999999992</v>
      </c>
    </row>
    <row r="19" spans="1:12" ht="15" x14ac:dyDescent="0.25">
      <c r="A19" s="23"/>
      <c r="B19" s="15"/>
      <c r="C19" s="11"/>
      <c r="D19" s="7" t="s">
        <v>31</v>
      </c>
      <c r="E19" s="41" t="s">
        <v>47</v>
      </c>
      <c r="F19" s="42">
        <v>60</v>
      </c>
      <c r="G19" s="56">
        <v>3.97</v>
      </c>
      <c r="H19" s="56">
        <v>0.39</v>
      </c>
      <c r="I19" s="56">
        <v>28.14</v>
      </c>
      <c r="J19" s="57">
        <v>134.34</v>
      </c>
      <c r="K19" s="58"/>
      <c r="L19" s="59">
        <v>5.44</v>
      </c>
    </row>
    <row r="20" spans="1:12" ht="15" x14ac:dyDescent="0.25">
      <c r="A20" s="23"/>
      <c r="B20" s="15"/>
      <c r="C20" s="11"/>
      <c r="D20" s="7" t="s">
        <v>32</v>
      </c>
      <c r="E20" s="41"/>
      <c r="F20" s="42"/>
      <c r="G20" s="42"/>
      <c r="H20" s="42"/>
      <c r="I20" s="42"/>
      <c r="J20" s="42"/>
      <c r="K20" s="43"/>
      <c r="L20" s="42"/>
    </row>
    <row r="21" spans="1:12" ht="15" x14ac:dyDescent="0.25">
      <c r="A21" s="23"/>
      <c r="B21" s="15"/>
      <c r="C21" s="11"/>
      <c r="D21" s="6"/>
      <c r="E21" s="41"/>
      <c r="F21" s="42"/>
      <c r="G21" s="42"/>
      <c r="H21" s="42"/>
      <c r="I21" s="42"/>
      <c r="J21" s="42"/>
      <c r="K21" s="43"/>
      <c r="L21" s="42"/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890</v>
      </c>
      <c r="G23" s="76">
        <f>SUM(G14:G22)</f>
        <v>31.170333333333335</v>
      </c>
      <c r="H23" s="76">
        <f t="shared" ref="H23:J23" si="1">SUM(H14:H22)</f>
        <v>32.552666666666667</v>
      </c>
      <c r="I23" s="76">
        <f t="shared" si="1"/>
        <v>116.84916666666666</v>
      </c>
      <c r="J23" s="76">
        <f t="shared" si="1"/>
        <v>864.18349999999998</v>
      </c>
      <c r="K23" s="25"/>
      <c r="L23" s="19">
        <f>SUM(L14:L22)</f>
        <v>167.05</v>
      </c>
    </row>
    <row r="24" spans="1:12" ht="15.75" thickBot="1" x14ac:dyDescent="0.25">
      <c r="A24" s="29">
        <f>A6</f>
        <v>1</v>
      </c>
      <c r="B24" s="30">
        <f>B6</f>
        <v>1</v>
      </c>
      <c r="C24" s="98" t="s">
        <v>4</v>
      </c>
      <c r="D24" s="99"/>
      <c r="E24" s="31"/>
      <c r="F24" s="32">
        <f>F13+F23</f>
        <v>1560</v>
      </c>
      <c r="G24" s="77">
        <f>G13+G23</f>
        <v>53.960333333333338</v>
      </c>
      <c r="H24" s="77">
        <f t="shared" ref="H24:J24" si="2">H13+H23</f>
        <v>60.039333333333332</v>
      </c>
      <c r="I24" s="77">
        <f t="shared" si="2"/>
        <v>216.08583333333334</v>
      </c>
      <c r="J24" s="77">
        <f t="shared" si="2"/>
        <v>1591.1818333333333</v>
      </c>
      <c r="K24" s="32"/>
      <c r="L24" s="77">
        <f>L13+L23</f>
        <v>314.87</v>
      </c>
    </row>
    <row r="25" spans="1:12" ht="30" customHeight="1" x14ac:dyDescent="0.25">
      <c r="A25" s="14">
        <v>1</v>
      </c>
      <c r="B25" s="15">
        <v>2</v>
      </c>
      <c r="C25" s="22" t="s">
        <v>20</v>
      </c>
      <c r="D25" s="5" t="s">
        <v>21</v>
      </c>
      <c r="E25" s="61" t="s">
        <v>132</v>
      </c>
      <c r="F25" s="62">
        <v>200</v>
      </c>
      <c r="G25" s="63">
        <f>'1-4кл'!G25*'5-11кл'!F25/'1-4кл'!F25</f>
        <v>21.922222222222221</v>
      </c>
      <c r="H25" s="63">
        <f>'1-4кл'!H25*'5-11кл'!G25/'1-4кл'!G25</f>
        <v>14.277777777777777</v>
      </c>
      <c r="I25" s="63">
        <f>'1-4кл'!I25*'5-11кл'!H25/'1-4кл'!H25</f>
        <v>36.277777777777771</v>
      </c>
      <c r="J25" s="63">
        <f>'1-4кл'!J25*'5-11кл'!I25/'1-4кл'!I25</f>
        <v>359.5</v>
      </c>
      <c r="K25" s="65" t="s">
        <v>107</v>
      </c>
      <c r="L25" s="66">
        <v>116.55</v>
      </c>
    </row>
    <row r="26" spans="1:12" ht="30" customHeight="1" x14ac:dyDescent="0.25">
      <c r="A26" s="14"/>
      <c r="B26" s="15"/>
      <c r="C26" s="11"/>
      <c r="D26" s="6"/>
      <c r="E26" s="41" t="s">
        <v>48</v>
      </c>
      <c r="F26" s="42">
        <v>100</v>
      </c>
      <c r="G26" s="56">
        <f>'1-4кл'!G26*'5-11кл'!F26/'1-4кл'!F26</f>
        <v>1.1499999999999999</v>
      </c>
      <c r="H26" s="56">
        <f>'1-4кл'!H26*'5-11кл'!G26/'1-4кл'!G26</f>
        <v>5.9499999999999993</v>
      </c>
      <c r="I26" s="56">
        <f>'1-4кл'!I26*'5-11кл'!H26/'1-4кл'!H26</f>
        <v>10.95</v>
      </c>
      <c r="J26" s="56">
        <f>'1-4кл'!J26*'5-11кл'!I26/'1-4кл'!I26</f>
        <v>96.95</v>
      </c>
      <c r="K26" s="58" t="s">
        <v>92</v>
      </c>
      <c r="L26" s="67">
        <v>19.43</v>
      </c>
    </row>
    <row r="27" spans="1:12" ht="15" x14ac:dyDescent="0.25">
      <c r="A27" s="14"/>
      <c r="B27" s="15"/>
      <c r="C27" s="11"/>
      <c r="D27" s="7" t="s">
        <v>22</v>
      </c>
      <c r="E27" s="75" t="s">
        <v>49</v>
      </c>
      <c r="F27" s="42">
        <v>200</v>
      </c>
      <c r="G27" s="56">
        <v>0.08</v>
      </c>
      <c r="H27" s="56">
        <v>0.02</v>
      </c>
      <c r="I27" s="56">
        <v>9.84</v>
      </c>
      <c r="J27" s="57">
        <v>37.799999999999997</v>
      </c>
      <c r="K27" s="58" t="s">
        <v>106</v>
      </c>
      <c r="L27" s="59">
        <v>6.4</v>
      </c>
    </row>
    <row r="28" spans="1:12" ht="15" x14ac:dyDescent="0.25">
      <c r="A28" s="14"/>
      <c r="B28" s="15"/>
      <c r="C28" s="11"/>
      <c r="D28" s="7" t="s">
        <v>23</v>
      </c>
      <c r="E28" s="41" t="s">
        <v>47</v>
      </c>
      <c r="F28" s="42">
        <v>60</v>
      </c>
      <c r="G28" s="56">
        <v>3.97</v>
      </c>
      <c r="H28" s="56">
        <v>0.39</v>
      </c>
      <c r="I28" s="56">
        <v>28.14</v>
      </c>
      <c r="J28" s="56">
        <v>134.34</v>
      </c>
      <c r="K28" s="58"/>
      <c r="L28" s="59">
        <v>5.44</v>
      </c>
    </row>
    <row r="29" spans="1:12" ht="15" x14ac:dyDescent="0.25">
      <c r="A29" s="14"/>
      <c r="B29" s="15"/>
      <c r="C29" s="11"/>
      <c r="D29" s="7" t="s">
        <v>24</v>
      </c>
      <c r="E29" s="41"/>
      <c r="F29" s="42"/>
      <c r="G29" s="42"/>
      <c r="H29" s="42"/>
      <c r="I29" s="42"/>
      <c r="J29" s="42"/>
      <c r="K29" s="43"/>
      <c r="L29" s="42"/>
    </row>
    <row r="30" spans="1:12" ht="15" x14ac:dyDescent="0.25">
      <c r="A30" s="14"/>
      <c r="B30" s="15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5" x14ac:dyDescent="0.25">
      <c r="A31" s="14"/>
      <c r="B31" s="15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560</v>
      </c>
      <c r="G32" s="76">
        <f>SUM(G25:G31)</f>
        <v>27.122222222222216</v>
      </c>
      <c r="H32" s="76">
        <f t="shared" ref="H32:J32" si="3">SUM(H25:H31)</f>
        <v>20.637777777777774</v>
      </c>
      <c r="I32" s="76">
        <f t="shared" si="3"/>
        <v>85.207777777777778</v>
      </c>
      <c r="J32" s="76">
        <f t="shared" si="3"/>
        <v>628.59</v>
      </c>
      <c r="K32" s="25"/>
      <c r="L32" s="76">
        <f>SUM(L25:L31)</f>
        <v>147.82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/>
      <c r="F33" s="42"/>
      <c r="G33" s="42"/>
      <c r="H33" s="42"/>
      <c r="I33" s="42"/>
      <c r="J33" s="42"/>
      <c r="K33" s="43"/>
      <c r="L33" s="42"/>
    </row>
    <row r="34" spans="1:12" ht="15" x14ac:dyDescent="0.25">
      <c r="A34" s="14"/>
      <c r="B34" s="15"/>
      <c r="C34" s="11"/>
      <c r="D34" s="7" t="s">
        <v>27</v>
      </c>
      <c r="E34" s="68" t="s">
        <v>50</v>
      </c>
      <c r="F34" s="42">
        <v>280</v>
      </c>
      <c r="G34" s="56">
        <f>'1-4кл'!G34*'5-11кл'!F34/'1-4кл'!F34</f>
        <v>7.0839999999999996</v>
      </c>
      <c r="H34" s="56">
        <f>'1-4кл'!H34*'5-11кл'!G34/'1-4кл'!G34</f>
        <v>10.401999999999999</v>
      </c>
      <c r="I34" s="56">
        <f>'1-4кл'!I34*'5-11кл'!H34/'1-4кл'!H34</f>
        <v>21.238</v>
      </c>
      <c r="J34" s="56">
        <f>'1-4кл'!J34*'5-11кл'!I34/'1-4кл'!I34</f>
        <v>184.8</v>
      </c>
      <c r="K34" s="58" t="s">
        <v>109</v>
      </c>
      <c r="L34" s="59">
        <v>34.15</v>
      </c>
    </row>
    <row r="35" spans="1:12" ht="15" x14ac:dyDescent="0.25">
      <c r="A35" s="14"/>
      <c r="B35" s="15"/>
      <c r="C35" s="11"/>
      <c r="D35" s="7" t="s">
        <v>28</v>
      </c>
      <c r="E35" s="75" t="s">
        <v>51</v>
      </c>
      <c r="F35" s="42">
        <v>100</v>
      </c>
      <c r="G35" s="56">
        <f>'1-4кл'!G35*'5-11кл'!F35/'1-4кл'!F35</f>
        <v>12.933333333333334</v>
      </c>
      <c r="H35" s="56">
        <f>'1-4кл'!H35*'5-11кл'!G35/'1-4кл'!G35</f>
        <v>15.044444444444444</v>
      </c>
      <c r="I35" s="56">
        <f>'1-4кл'!I35*'5-11кл'!H35/'1-4кл'!H35</f>
        <v>5.7777777777777786</v>
      </c>
      <c r="J35" s="56">
        <f>'1-4кл'!J35*'5-11кл'!I35/'1-4кл'!I35</f>
        <v>209.37777777777779</v>
      </c>
      <c r="K35" s="58" t="s">
        <v>110</v>
      </c>
      <c r="L35" s="59">
        <v>85.28</v>
      </c>
    </row>
    <row r="36" spans="1:12" ht="15" x14ac:dyDescent="0.25">
      <c r="A36" s="14"/>
      <c r="B36" s="15"/>
      <c r="C36" s="11"/>
      <c r="D36" s="7" t="s">
        <v>29</v>
      </c>
      <c r="E36" s="41" t="s">
        <v>52</v>
      </c>
      <c r="F36" s="42">
        <v>180</v>
      </c>
      <c r="G36" s="56">
        <f>'1-4кл'!G36*'5-11кл'!F36/'1-4кл'!F36</f>
        <v>4.3559999999999999</v>
      </c>
      <c r="H36" s="56">
        <f>'1-4кл'!H36*'5-11кл'!G36/'1-4кл'!G36</f>
        <v>3.8160000000000003</v>
      </c>
      <c r="I36" s="56">
        <f>'1-4кл'!I36*'5-11кл'!H36/'1-4кл'!H36</f>
        <v>45.911999999999999</v>
      </c>
      <c r="J36" s="56">
        <f>'1-4кл'!J36*'5-11кл'!I36/'1-4кл'!I36</f>
        <v>236.1</v>
      </c>
      <c r="K36" s="58" t="s">
        <v>108</v>
      </c>
      <c r="L36" s="59">
        <v>24.26</v>
      </c>
    </row>
    <row r="37" spans="1:12" ht="15" x14ac:dyDescent="0.25">
      <c r="A37" s="14"/>
      <c r="B37" s="15"/>
      <c r="C37" s="11"/>
      <c r="D37" s="7" t="s">
        <v>30</v>
      </c>
      <c r="E37" s="60" t="s">
        <v>53</v>
      </c>
      <c r="F37" s="42">
        <v>200</v>
      </c>
      <c r="G37" s="56">
        <v>0.24</v>
      </c>
      <c r="H37" s="56">
        <v>0.1</v>
      </c>
      <c r="I37" s="56">
        <v>14.6</v>
      </c>
      <c r="J37" s="57">
        <v>55.74</v>
      </c>
      <c r="K37" s="58" t="s">
        <v>84</v>
      </c>
      <c r="L37" s="59">
        <v>17.920000000000002</v>
      </c>
    </row>
    <row r="38" spans="1:12" ht="15" x14ac:dyDescent="0.25">
      <c r="A38" s="14"/>
      <c r="B38" s="15"/>
      <c r="C38" s="11"/>
      <c r="D38" s="7" t="s">
        <v>31</v>
      </c>
      <c r="E38" s="75" t="s">
        <v>54</v>
      </c>
      <c r="F38" s="42">
        <v>60</v>
      </c>
      <c r="G38" s="56">
        <v>3.97</v>
      </c>
      <c r="H38" s="56">
        <v>0.39</v>
      </c>
      <c r="I38" s="56">
        <v>28.14</v>
      </c>
      <c r="J38" s="56">
        <v>134.34</v>
      </c>
      <c r="K38" s="58"/>
      <c r="L38" s="59">
        <v>5.44</v>
      </c>
    </row>
    <row r="39" spans="1:12" ht="15" x14ac:dyDescent="0.25">
      <c r="A39" s="14"/>
      <c r="B39" s="15"/>
      <c r="C39" s="11"/>
      <c r="D39" s="7" t="s">
        <v>32</v>
      </c>
      <c r="E39" s="41"/>
      <c r="F39" s="42"/>
      <c r="G39" s="42"/>
      <c r="H39" s="42"/>
      <c r="I39" s="42"/>
      <c r="J39" s="42"/>
      <c r="K39" s="43"/>
      <c r="L39" s="42"/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820</v>
      </c>
      <c r="G42" s="76">
        <f>SUM(G34:G41)</f>
        <v>28.583333333333332</v>
      </c>
      <c r="H42" s="76">
        <f t="shared" ref="H42:J42" si="4">SUM(H34:H41)</f>
        <v>29.752444444444446</v>
      </c>
      <c r="I42" s="76">
        <f t="shared" si="4"/>
        <v>115.66777777777777</v>
      </c>
      <c r="J42" s="76">
        <f t="shared" si="4"/>
        <v>820.35777777777787</v>
      </c>
      <c r="K42" s="25"/>
      <c r="L42" s="19">
        <f>SUM(L33:L41)</f>
        <v>167.05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98" t="s">
        <v>4</v>
      </c>
      <c r="D43" s="99"/>
      <c r="E43" s="31"/>
      <c r="F43" s="32">
        <f>F32+F42</f>
        <v>1380</v>
      </c>
      <c r="G43" s="77">
        <f>G32+G42</f>
        <v>55.705555555555549</v>
      </c>
      <c r="H43" s="77">
        <f t="shared" ref="H43:J43" si="5">H32+H42</f>
        <v>50.390222222222221</v>
      </c>
      <c r="I43" s="77">
        <f t="shared" si="5"/>
        <v>200.87555555555554</v>
      </c>
      <c r="J43" s="77">
        <f t="shared" si="5"/>
        <v>1448.9477777777779</v>
      </c>
      <c r="K43" s="32"/>
      <c r="L43" s="77">
        <f>L32+L42</f>
        <v>314.87</v>
      </c>
    </row>
    <row r="44" spans="1:12" ht="29.25" customHeight="1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133</v>
      </c>
      <c r="F44" s="40">
        <v>250</v>
      </c>
      <c r="G44" s="52">
        <f>'1-4кл'!G44*'5-11кл'!F44/'1-4кл'!F44</f>
        <v>6.2374999999999998</v>
      </c>
      <c r="H44" s="52">
        <f>'1-4кл'!H44*'5-11кл'!G44/'1-4кл'!G44</f>
        <v>8.1374999999999993</v>
      </c>
      <c r="I44" s="52">
        <f>'1-4кл'!I44*'5-11кл'!H44/'1-4кл'!H44</f>
        <v>33.024999999999999</v>
      </c>
      <c r="J44" s="52">
        <f>'1-4кл'!J44*'5-11кл'!I44/'1-4кл'!I44</f>
        <v>228.52499999999995</v>
      </c>
      <c r="K44" s="54" t="s">
        <v>111</v>
      </c>
      <c r="L44" s="55">
        <v>58.64</v>
      </c>
    </row>
    <row r="45" spans="1:12" ht="15" x14ac:dyDescent="0.25">
      <c r="A45" s="23"/>
      <c r="B45" s="15"/>
      <c r="C45" s="11"/>
      <c r="D45" s="6"/>
      <c r="E45" s="41" t="s">
        <v>55</v>
      </c>
      <c r="F45" s="42">
        <v>81</v>
      </c>
      <c r="G45" s="56">
        <f>'1-4кл'!G45*'5-11кл'!F45/'1-4кл'!F45</f>
        <v>5.8320000000000007</v>
      </c>
      <c r="H45" s="56">
        <f>'1-4кл'!H45*'5-11кл'!G45/'1-4кл'!G45</f>
        <v>8.1000000000000014</v>
      </c>
      <c r="I45" s="56">
        <f>'1-4кл'!I45*'5-11кл'!H45/'1-4кл'!H45</f>
        <v>6.4800000000000013</v>
      </c>
      <c r="J45" s="56">
        <f>'1-4кл'!J45*'5-11кл'!I45/'1-4кл'!I45</f>
        <v>85.536000000000016</v>
      </c>
      <c r="K45" s="58"/>
      <c r="L45" s="59">
        <v>28.45</v>
      </c>
    </row>
    <row r="46" spans="1:12" ht="15" x14ac:dyDescent="0.25">
      <c r="A46" s="23"/>
      <c r="B46" s="15"/>
      <c r="C46" s="11"/>
      <c r="D46" s="7" t="s">
        <v>22</v>
      </c>
      <c r="E46" s="41" t="s">
        <v>90</v>
      </c>
      <c r="F46" s="42">
        <v>200</v>
      </c>
      <c r="G46" s="56">
        <v>0.08</v>
      </c>
      <c r="H46" s="56">
        <v>0.03</v>
      </c>
      <c r="I46" s="56">
        <v>34.119999999999997</v>
      </c>
      <c r="J46" s="57">
        <v>79.16</v>
      </c>
      <c r="K46" s="58" t="s">
        <v>91</v>
      </c>
      <c r="L46" s="59">
        <v>24</v>
      </c>
    </row>
    <row r="47" spans="1:12" ht="15" x14ac:dyDescent="0.25">
      <c r="A47" s="23"/>
      <c r="B47" s="15"/>
      <c r="C47" s="11"/>
      <c r="D47" s="7" t="s">
        <v>23</v>
      </c>
      <c r="E47" s="41" t="s">
        <v>134</v>
      </c>
      <c r="F47" s="42">
        <v>55</v>
      </c>
      <c r="G47" s="56">
        <v>7.03</v>
      </c>
      <c r="H47" s="56">
        <v>5.19</v>
      </c>
      <c r="I47" s="56">
        <v>21.32</v>
      </c>
      <c r="J47" s="57">
        <v>160.4</v>
      </c>
      <c r="K47" s="58" t="s">
        <v>112</v>
      </c>
      <c r="L47" s="59">
        <v>36.729999999999997</v>
      </c>
    </row>
    <row r="48" spans="1:12" ht="15" x14ac:dyDescent="0.25">
      <c r="A48" s="23"/>
      <c r="B48" s="15"/>
      <c r="C48" s="11"/>
      <c r="D48" s="7" t="s">
        <v>24</v>
      </c>
      <c r="E48" s="75"/>
      <c r="F48" s="42"/>
      <c r="G48" s="56"/>
      <c r="H48" s="56"/>
      <c r="I48" s="56"/>
      <c r="J48" s="57"/>
      <c r="K48" s="58"/>
      <c r="L48" s="59"/>
    </row>
    <row r="49" spans="1:12" ht="15" x14ac:dyDescent="0.25">
      <c r="A49" s="23"/>
      <c r="B49" s="15"/>
      <c r="C49" s="11"/>
      <c r="D49" s="6"/>
      <c r="E49" s="41"/>
      <c r="F49" s="42"/>
      <c r="G49" s="56"/>
      <c r="H49" s="56"/>
      <c r="I49" s="56"/>
      <c r="J49" s="57"/>
      <c r="K49" s="58"/>
      <c r="L49" s="59"/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586</v>
      </c>
      <c r="G51" s="76">
        <f>SUM(G44:G50)</f>
        <v>19.179500000000001</v>
      </c>
      <c r="H51" s="76">
        <f t="shared" ref="H51:J51" si="6">SUM(H44:H50)</f>
        <v>21.457500000000003</v>
      </c>
      <c r="I51" s="76">
        <f t="shared" si="6"/>
        <v>94.944999999999993</v>
      </c>
      <c r="J51" s="76">
        <f t="shared" si="6"/>
        <v>553.62099999999998</v>
      </c>
      <c r="K51" s="25"/>
      <c r="L51" s="76">
        <f>SUM(L44:L50)</f>
        <v>147.82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135</v>
      </c>
      <c r="F52" s="42">
        <v>100</v>
      </c>
      <c r="G52" s="59">
        <f>'1-4кл'!G52*'5-11кл'!F52/'1-4кл'!F52</f>
        <v>1.6333333333333333</v>
      </c>
      <c r="H52" s="59">
        <f>'1-4кл'!H52*'5-11кл'!G52/'1-4кл'!G52</f>
        <v>6.0166666666666666</v>
      </c>
      <c r="I52" s="59">
        <f>'1-4кл'!I52*'5-11кл'!H52/'1-4кл'!H52</f>
        <v>10</v>
      </c>
      <c r="J52" s="59">
        <f>'1-4кл'!J52*'5-11кл'!I52/'1-4кл'!I52</f>
        <v>96.916666666666671</v>
      </c>
      <c r="K52" s="43" t="s">
        <v>115</v>
      </c>
      <c r="L52" s="42">
        <v>12.13</v>
      </c>
    </row>
    <row r="53" spans="1:12" ht="26.25" x14ac:dyDescent="0.25">
      <c r="A53" s="23"/>
      <c r="B53" s="15"/>
      <c r="C53" s="11"/>
      <c r="D53" s="7" t="s">
        <v>27</v>
      </c>
      <c r="E53" s="68" t="s">
        <v>56</v>
      </c>
      <c r="F53" s="42">
        <v>250</v>
      </c>
      <c r="G53" s="56">
        <v>4.33</v>
      </c>
      <c r="H53" s="56">
        <v>6.57</v>
      </c>
      <c r="I53" s="56">
        <v>15.01</v>
      </c>
      <c r="J53" s="56">
        <v>134.44999999999999</v>
      </c>
      <c r="K53" s="58" t="s">
        <v>116</v>
      </c>
      <c r="L53" s="59">
        <v>53.38</v>
      </c>
    </row>
    <row r="54" spans="1:12" ht="15" x14ac:dyDescent="0.25">
      <c r="A54" s="23"/>
      <c r="B54" s="15"/>
      <c r="C54" s="11"/>
      <c r="D54" s="7" t="s">
        <v>28</v>
      </c>
      <c r="E54" s="97" t="s">
        <v>146</v>
      </c>
      <c r="F54" s="42">
        <v>100</v>
      </c>
      <c r="G54" s="56">
        <f>'1-4кл'!G54*'5-11кл'!F54/'1-4кл'!F54</f>
        <v>14.177777777777777</v>
      </c>
      <c r="H54" s="56">
        <f>'1-4кл'!H54*'5-11кл'!G54/'1-4кл'!G54</f>
        <v>15.122222222222222</v>
      </c>
      <c r="I54" s="56">
        <f>'1-4кл'!I54*'5-11кл'!H54/'1-4кл'!H54</f>
        <v>7.2000000000000011</v>
      </c>
      <c r="J54" s="56">
        <f>'1-4кл'!J54*'5-11кл'!I54/'1-4кл'!I54</f>
        <v>222.13333333333335</v>
      </c>
      <c r="K54" s="58" t="s">
        <v>118</v>
      </c>
      <c r="L54" s="59">
        <v>63.07</v>
      </c>
    </row>
    <row r="55" spans="1:12" ht="15" x14ac:dyDescent="0.25">
      <c r="A55" s="23"/>
      <c r="B55" s="15"/>
      <c r="C55" s="11"/>
      <c r="D55" s="7" t="s">
        <v>29</v>
      </c>
      <c r="E55" s="41" t="s">
        <v>57</v>
      </c>
      <c r="F55" s="42">
        <v>180</v>
      </c>
      <c r="G55" s="56">
        <f>'1-4кл'!G55*'5-11кл'!F55/'1-4кл'!F55</f>
        <v>6.36</v>
      </c>
      <c r="H55" s="56">
        <f>'1-4кл'!H55*'5-11кл'!G55/'1-4кл'!G55</f>
        <v>3.5760000000000001</v>
      </c>
      <c r="I55" s="56">
        <f>'1-4кл'!I55*'5-11кл'!H55/'1-4кл'!H55</f>
        <v>40.932000000000002</v>
      </c>
      <c r="J55" s="56">
        <f>'1-4кл'!J55*'5-11кл'!I55/'1-4кл'!I55</f>
        <v>220.72800000000001</v>
      </c>
      <c r="K55" s="58" t="s">
        <v>114</v>
      </c>
      <c r="L55" s="59">
        <v>17.350000000000001</v>
      </c>
    </row>
    <row r="56" spans="1:12" ht="15" x14ac:dyDescent="0.25">
      <c r="A56" s="23"/>
      <c r="B56" s="15"/>
      <c r="C56" s="11"/>
      <c r="D56" s="7" t="s">
        <v>30</v>
      </c>
      <c r="E56" s="60" t="s">
        <v>58</v>
      </c>
      <c r="F56" s="42">
        <v>200</v>
      </c>
      <c r="G56" s="56">
        <v>1.02</v>
      </c>
      <c r="H56" s="56">
        <v>0.06</v>
      </c>
      <c r="I56" s="56">
        <v>23.18</v>
      </c>
      <c r="J56" s="57">
        <v>87.6</v>
      </c>
      <c r="K56" s="58" t="s">
        <v>113</v>
      </c>
      <c r="L56" s="59">
        <v>15.68</v>
      </c>
    </row>
    <row r="57" spans="1:12" ht="15" x14ac:dyDescent="0.25">
      <c r="A57" s="23"/>
      <c r="B57" s="15"/>
      <c r="C57" s="11"/>
      <c r="D57" s="7" t="s">
        <v>31</v>
      </c>
      <c r="E57" s="75" t="s">
        <v>54</v>
      </c>
      <c r="F57" s="42">
        <v>60</v>
      </c>
      <c r="G57" s="56">
        <v>3.97</v>
      </c>
      <c r="H57" s="56">
        <v>0.39</v>
      </c>
      <c r="I57" s="56">
        <v>28.14</v>
      </c>
      <c r="J57" s="57">
        <v>134.34</v>
      </c>
      <c r="K57" s="58"/>
      <c r="L57" s="59">
        <v>5.44</v>
      </c>
    </row>
    <row r="58" spans="1:12" ht="15" x14ac:dyDescent="0.25">
      <c r="A58" s="23"/>
      <c r="B58" s="15"/>
      <c r="C58" s="11"/>
      <c r="D58" s="7" t="s">
        <v>32</v>
      </c>
      <c r="E58" s="41"/>
      <c r="F58" s="42"/>
      <c r="G58" s="42"/>
      <c r="H58" s="42"/>
      <c r="I58" s="42"/>
      <c r="J58" s="42"/>
      <c r="K58" s="43"/>
      <c r="L58" s="42"/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890</v>
      </c>
      <c r="G61" s="76">
        <f>SUM(G52:G60)</f>
        <v>31.491111111111106</v>
      </c>
      <c r="H61" s="76">
        <f t="shared" ref="H61:J61" si="7">SUM(H52:H60)</f>
        <v>31.734888888888886</v>
      </c>
      <c r="I61" s="76">
        <f t="shared" si="7"/>
        <v>124.462</v>
      </c>
      <c r="J61" s="76">
        <f t="shared" si="7"/>
        <v>896.16800000000012</v>
      </c>
      <c r="K61" s="25"/>
      <c r="L61" s="19">
        <f>SUM(L52:L60)</f>
        <v>167.05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98" t="s">
        <v>4</v>
      </c>
      <c r="D62" s="99"/>
      <c r="E62" s="31"/>
      <c r="F62" s="32">
        <f>F51+F61</f>
        <v>1476</v>
      </c>
      <c r="G62" s="77">
        <f>G51+G61</f>
        <v>50.670611111111107</v>
      </c>
      <c r="H62" s="77">
        <f t="shared" ref="H62:J62" si="8">H51+H61</f>
        <v>53.192388888888885</v>
      </c>
      <c r="I62" s="77">
        <f t="shared" si="8"/>
        <v>219.40699999999998</v>
      </c>
      <c r="J62" s="77">
        <f t="shared" si="8"/>
        <v>1449.7890000000002</v>
      </c>
      <c r="K62" s="32"/>
      <c r="L62" s="77">
        <f>L51+L61</f>
        <v>314.87</v>
      </c>
    </row>
    <row r="63" spans="1:12" ht="27.75" customHeight="1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136</v>
      </c>
      <c r="F63" s="40">
        <v>250</v>
      </c>
      <c r="G63" s="52">
        <f>'1-4кл'!G63*'5-11кл'!F63/'1-4кл'!F63</f>
        <v>8.1750000000000007</v>
      </c>
      <c r="H63" s="52">
        <f>'1-4кл'!H63*'5-11кл'!G63/'1-4кл'!G63</f>
        <v>8.25</v>
      </c>
      <c r="I63" s="52">
        <f>'1-4кл'!I63*'5-11кл'!H63/'1-4кл'!H63</f>
        <v>40.700000000000003</v>
      </c>
      <c r="J63" s="52">
        <f>'1-4кл'!J63*'5-11кл'!I63/'1-4кл'!I63</f>
        <v>267.82499999999999</v>
      </c>
      <c r="K63" s="54" t="s">
        <v>120</v>
      </c>
      <c r="L63" s="55">
        <v>45.61</v>
      </c>
    </row>
    <row r="64" spans="1:12" ht="15" x14ac:dyDescent="0.25">
      <c r="A64" s="23"/>
      <c r="B64" s="15"/>
      <c r="C64" s="11"/>
      <c r="D64" s="6"/>
      <c r="E64" s="41" t="s">
        <v>59</v>
      </c>
      <c r="F64" s="42">
        <v>40</v>
      </c>
      <c r="G64" s="56">
        <v>5.08</v>
      </c>
      <c r="H64" s="56">
        <v>4.5999999999999996</v>
      </c>
      <c r="I64" s="56">
        <v>0.28000000000000003</v>
      </c>
      <c r="J64" s="57">
        <v>62.78</v>
      </c>
      <c r="K64" s="58" t="s">
        <v>119</v>
      </c>
      <c r="L64" s="59">
        <v>28.8</v>
      </c>
    </row>
    <row r="65" spans="1:12" ht="15" x14ac:dyDescent="0.25">
      <c r="A65" s="23"/>
      <c r="B65" s="15"/>
      <c r="C65" s="11"/>
      <c r="D65" s="7" t="s">
        <v>22</v>
      </c>
      <c r="E65" s="41" t="s">
        <v>60</v>
      </c>
      <c r="F65" s="42">
        <v>200</v>
      </c>
      <c r="G65" s="56">
        <v>3.64</v>
      </c>
      <c r="H65" s="56">
        <v>3.34</v>
      </c>
      <c r="I65" s="56">
        <v>24.1</v>
      </c>
      <c r="J65" s="57">
        <v>134.77000000000001</v>
      </c>
      <c r="K65" s="58" t="s">
        <v>82</v>
      </c>
      <c r="L65" s="59">
        <v>34.880000000000003</v>
      </c>
    </row>
    <row r="66" spans="1:12" ht="15" x14ac:dyDescent="0.25">
      <c r="A66" s="23"/>
      <c r="B66" s="15"/>
      <c r="C66" s="11"/>
      <c r="D66" s="7" t="s">
        <v>23</v>
      </c>
      <c r="E66" s="97" t="s">
        <v>130</v>
      </c>
      <c r="F66" s="42">
        <v>92</v>
      </c>
      <c r="G66" s="56">
        <f>'1-4кл'!G66*'5-11кл'!F66/'1-4кл'!F66</f>
        <v>10.119999999999999</v>
      </c>
      <c r="H66" s="56">
        <f>'1-4кл'!H66*'5-11кл'!G66/'1-4кл'!G66</f>
        <v>13.401333333333334</v>
      </c>
      <c r="I66" s="56">
        <f>'1-4кл'!I66*'5-11кл'!H66/'1-4кл'!H66</f>
        <v>28.903333333333332</v>
      </c>
      <c r="J66" s="56">
        <f>'1-4кл'!J66*'5-11кл'!I66/'1-4кл'!I66</f>
        <v>280.30866666666662</v>
      </c>
      <c r="K66" s="58" t="s">
        <v>83</v>
      </c>
      <c r="L66" s="59">
        <v>38.53</v>
      </c>
    </row>
    <row r="67" spans="1:12" ht="15" x14ac:dyDescent="0.25">
      <c r="A67" s="23"/>
      <c r="B67" s="15"/>
      <c r="C67" s="11"/>
      <c r="D67" s="7" t="s">
        <v>24</v>
      </c>
      <c r="E67" s="41"/>
      <c r="F67" s="42"/>
      <c r="G67" s="42"/>
      <c r="H67" s="42"/>
      <c r="I67" s="42"/>
      <c r="J67" s="42"/>
      <c r="K67" s="43"/>
      <c r="L67" s="42"/>
    </row>
    <row r="68" spans="1:12" ht="15" x14ac:dyDescent="0.25">
      <c r="A68" s="23"/>
      <c r="B68" s="15"/>
      <c r="C68" s="11"/>
      <c r="D68" s="6"/>
      <c r="E68" s="41"/>
      <c r="F68" s="42"/>
      <c r="G68" s="42"/>
      <c r="H68" s="42"/>
      <c r="I68" s="42"/>
      <c r="J68" s="42"/>
      <c r="K68" s="43"/>
      <c r="L68" s="42"/>
    </row>
    <row r="69" spans="1:12" ht="15" x14ac:dyDescent="0.25">
      <c r="A69" s="23"/>
      <c r="B69" s="15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582</v>
      </c>
      <c r="G70" s="76">
        <f>SUM(G63:G69)</f>
        <v>27.015000000000001</v>
      </c>
      <c r="H70" s="76">
        <f t="shared" ref="H70:J70" si="9">SUM(H63:H69)</f>
        <v>29.591333333333331</v>
      </c>
      <c r="I70" s="76">
        <f t="shared" si="9"/>
        <v>93.983333333333348</v>
      </c>
      <c r="J70" s="76">
        <f t="shared" si="9"/>
        <v>745.68366666666657</v>
      </c>
      <c r="K70" s="25"/>
      <c r="L70" s="76">
        <f>SUM(L63:L69)</f>
        <v>147.82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8" t="s">
        <v>147</v>
      </c>
      <c r="F71" s="42">
        <v>100</v>
      </c>
      <c r="G71" s="56">
        <f>'1-4кл'!G71*'5-11кл'!F71/'1-4кл'!F71</f>
        <v>1.8166666666666669</v>
      </c>
      <c r="H71" s="56">
        <f>'1-4кл'!H71*'5-11кл'!G71/'1-4кл'!G71</f>
        <v>13.283333333333333</v>
      </c>
      <c r="I71" s="56">
        <f>'1-4кл'!I71*'5-11кл'!H71/'1-4кл'!H71</f>
        <v>11.383333333333333</v>
      </c>
      <c r="J71" s="56">
        <f>'1-4кл'!J71*'5-11кл'!I71/'1-4кл'!I71</f>
        <v>167.48333333333332</v>
      </c>
      <c r="K71" s="58" t="s">
        <v>121</v>
      </c>
      <c r="L71" s="59">
        <v>13.78</v>
      </c>
    </row>
    <row r="72" spans="1:12" ht="15" x14ac:dyDescent="0.25">
      <c r="A72" s="23"/>
      <c r="B72" s="15"/>
      <c r="C72" s="11"/>
      <c r="D72" s="7" t="s">
        <v>27</v>
      </c>
      <c r="E72" s="75" t="s">
        <v>61</v>
      </c>
      <c r="F72" s="42">
        <v>250</v>
      </c>
      <c r="G72" s="56">
        <f>'1-4кл'!G72*'5-11кл'!F72/'1-4кл'!F72</f>
        <v>5.3875000000000002</v>
      </c>
      <c r="H72" s="56">
        <f>'1-4кл'!H72*'5-11кл'!G72/'1-4кл'!G72</f>
        <v>6.6250000000000009</v>
      </c>
      <c r="I72" s="56">
        <f>'1-4кл'!I72*'5-11кл'!H72/'1-4кл'!H72</f>
        <v>15.800000000000002</v>
      </c>
      <c r="J72" s="56">
        <f>'1-4кл'!J72*'5-11кл'!I72/'1-4кл'!I72</f>
        <v>143.11250000000001</v>
      </c>
      <c r="K72" s="58" t="s">
        <v>100</v>
      </c>
      <c r="L72" s="59">
        <v>43.04</v>
      </c>
    </row>
    <row r="73" spans="1:12" ht="27.75" customHeight="1" x14ac:dyDescent="0.25">
      <c r="A73" s="23"/>
      <c r="B73" s="15"/>
      <c r="C73" s="11"/>
      <c r="D73" s="7" t="s">
        <v>28</v>
      </c>
      <c r="E73" s="41" t="s">
        <v>138</v>
      </c>
      <c r="F73" s="42">
        <v>200</v>
      </c>
      <c r="G73" s="56">
        <f>'1-4кл'!G73*'5-11кл'!F73/'1-4кл'!F73</f>
        <v>21.777777777777779</v>
      </c>
      <c r="H73" s="56">
        <f>'1-4кл'!H73*'5-11кл'!G73/'1-4кл'!G73</f>
        <v>18.077777777777776</v>
      </c>
      <c r="I73" s="56">
        <f>'1-4кл'!I73*'5-11кл'!H73/'1-4кл'!H73</f>
        <v>54.577777777777769</v>
      </c>
      <c r="J73" s="56">
        <f>'1-4кл'!J73*'5-11кл'!I73/'1-4кл'!I73</f>
        <v>370.21111111111111</v>
      </c>
      <c r="K73" s="58" t="s">
        <v>122</v>
      </c>
      <c r="L73" s="59">
        <v>98.39</v>
      </c>
    </row>
    <row r="74" spans="1:12" ht="15" x14ac:dyDescent="0.25">
      <c r="A74" s="23"/>
      <c r="B74" s="15"/>
      <c r="C74" s="11"/>
      <c r="D74" s="7" t="s">
        <v>29</v>
      </c>
      <c r="E74" s="41"/>
      <c r="F74" s="42"/>
      <c r="G74" s="56"/>
      <c r="H74" s="56"/>
      <c r="I74" s="56"/>
      <c r="J74" s="57"/>
      <c r="K74" s="58"/>
      <c r="L74" s="59"/>
    </row>
    <row r="75" spans="1:12" ht="15" x14ac:dyDescent="0.25">
      <c r="A75" s="23"/>
      <c r="B75" s="15"/>
      <c r="C75" s="11"/>
      <c r="D75" s="7" t="s">
        <v>30</v>
      </c>
      <c r="E75" s="60" t="s">
        <v>49</v>
      </c>
      <c r="F75" s="42">
        <v>200</v>
      </c>
      <c r="G75" s="56">
        <v>0.08</v>
      </c>
      <c r="H75" s="56">
        <v>0.02</v>
      </c>
      <c r="I75" s="56">
        <v>9.84</v>
      </c>
      <c r="J75" s="57">
        <v>37.799999999999997</v>
      </c>
      <c r="K75" s="58" t="s">
        <v>106</v>
      </c>
      <c r="L75" s="59">
        <v>6.4</v>
      </c>
    </row>
    <row r="76" spans="1:12" ht="15" x14ac:dyDescent="0.25">
      <c r="A76" s="23"/>
      <c r="B76" s="15"/>
      <c r="C76" s="11"/>
      <c r="D76" s="7" t="s">
        <v>31</v>
      </c>
      <c r="E76" s="75" t="s">
        <v>47</v>
      </c>
      <c r="F76" s="42">
        <v>60</v>
      </c>
      <c r="G76" s="56">
        <v>3.97</v>
      </c>
      <c r="H76" s="56">
        <v>0.39</v>
      </c>
      <c r="I76" s="56">
        <v>28.14</v>
      </c>
      <c r="J76" s="56">
        <v>134.34</v>
      </c>
      <c r="K76" s="58"/>
      <c r="L76" s="59">
        <v>5.44</v>
      </c>
    </row>
    <row r="77" spans="1:12" ht="15" x14ac:dyDescent="0.25">
      <c r="A77" s="23"/>
      <c r="B77" s="15"/>
      <c r="C77" s="11"/>
      <c r="D77" s="7" t="s">
        <v>32</v>
      </c>
      <c r="E77" s="41"/>
      <c r="F77" s="42"/>
      <c r="G77" s="42"/>
      <c r="H77" s="42"/>
      <c r="I77" s="42"/>
      <c r="J77" s="42"/>
      <c r="K77" s="43"/>
      <c r="L77" s="42"/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810</v>
      </c>
      <c r="G80" s="76">
        <f>SUM(G71:G79)</f>
        <v>33.031944444444441</v>
      </c>
      <c r="H80" s="76">
        <f t="shared" ref="H80:J80" si="10">SUM(H71:H79)</f>
        <v>38.396111111111118</v>
      </c>
      <c r="I80" s="76">
        <f t="shared" si="10"/>
        <v>119.74111111111111</v>
      </c>
      <c r="J80" s="76">
        <f t="shared" si="10"/>
        <v>852.9469444444444</v>
      </c>
      <c r="K80" s="25"/>
      <c r="L80" s="76">
        <f>SUM(L71:L79)</f>
        <v>167.05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98" t="s">
        <v>4</v>
      </c>
      <c r="D81" s="99"/>
      <c r="E81" s="31"/>
      <c r="F81" s="32">
        <f>F70+F80</f>
        <v>1392</v>
      </c>
      <c r="G81" s="77">
        <f>G70+G80</f>
        <v>60.046944444444442</v>
      </c>
      <c r="H81" s="77">
        <f t="shared" ref="H81:J81" si="11">H70+H80</f>
        <v>67.987444444444449</v>
      </c>
      <c r="I81" s="77">
        <f t="shared" si="11"/>
        <v>213.72444444444446</v>
      </c>
      <c r="J81" s="77">
        <f t="shared" si="11"/>
        <v>1598.630611111111</v>
      </c>
      <c r="K81" s="32"/>
      <c r="L81" s="77">
        <f>L70+L80</f>
        <v>314.87</v>
      </c>
    </row>
    <row r="82" spans="1:12" ht="29.25" customHeight="1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148</v>
      </c>
      <c r="F82" s="40">
        <v>250</v>
      </c>
      <c r="G82" s="52">
        <f>'1-4кл'!G82*'5-11кл'!F82/'1-4кл'!F82</f>
        <v>6.4874999999999998</v>
      </c>
      <c r="H82" s="52">
        <f>'1-4кл'!H82*'5-11кл'!G82/'1-4кл'!G82</f>
        <v>7.9249999999999989</v>
      </c>
      <c r="I82" s="52">
        <f>'1-4кл'!I82*'5-11кл'!H82/'1-4кл'!H82</f>
        <v>50.55</v>
      </c>
      <c r="J82" s="52">
        <f>'1-4кл'!J82*'5-11кл'!I82/'1-4кл'!I82</f>
        <v>298.1875</v>
      </c>
      <c r="K82" s="54" t="s">
        <v>81</v>
      </c>
      <c r="L82" s="55">
        <v>44.11</v>
      </c>
    </row>
    <row r="83" spans="1:12" ht="15" x14ac:dyDescent="0.25">
      <c r="A83" s="23"/>
      <c r="B83" s="15"/>
      <c r="C83" s="11"/>
      <c r="D83" s="6"/>
      <c r="E83" s="41"/>
      <c r="F83" s="42"/>
      <c r="G83" s="56"/>
      <c r="H83" s="56"/>
      <c r="I83" s="56"/>
      <c r="J83" s="57"/>
      <c r="K83" s="58"/>
      <c r="L83" s="59"/>
    </row>
    <row r="84" spans="1:12" ht="15" x14ac:dyDescent="0.25">
      <c r="A84" s="23"/>
      <c r="B84" s="15"/>
      <c r="C84" s="11"/>
      <c r="D84" s="7" t="s">
        <v>22</v>
      </c>
      <c r="E84" s="41" t="s">
        <v>62</v>
      </c>
      <c r="F84" s="42">
        <v>200</v>
      </c>
      <c r="G84" s="56">
        <v>2.97</v>
      </c>
      <c r="H84" s="56">
        <v>3.14</v>
      </c>
      <c r="I84" s="56">
        <v>21.2</v>
      </c>
      <c r="J84" s="57">
        <v>121.6</v>
      </c>
      <c r="K84" s="58" t="s">
        <v>95</v>
      </c>
      <c r="L84" s="59">
        <v>29.81</v>
      </c>
    </row>
    <row r="85" spans="1:12" ht="15" x14ac:dyDescent="0.25">
      <c r="A85" s="23"/>
      <c r="B85" s="15"/>
      <c r="C85" s="11"/>
      <c r="D85" s="7" t="s">
        <v>23</v>
      </c>
      <c r="E85" s="97" t="s">
        <v>134</v>
      </c>
      <c r="F85" s="42">
        <v>55</v>
      </c>
      <c r="G85" s="56">
        <v>7.03</v>
      </c>
      <c r="H85" s="56">
        <v>5.19</v>
      </c>
      <c r="I85" s="56">
        <v>21.32</v>
      </c>
      <c r="J85" s="57">
        <v>160.4</v>
      </c>
      <c r="K85" s="58" t="s">
        <v>112</v>
      </c>
      <c r="L85" s="59">
        <v>36.729999999999997</v>
      </c>
    </row>
    <row r="86" spans="1:12" ht="15" x14ac:dyDescent="0.25">
      <c r="A86" s="23"/>
      <c r="B86" s="15"/>
      <c r="C86" s="11"/>
      <c r="D86" s="7" t="s">
        <v>24</v>
      </c>
      <c r="E86" s="41"/>
      <c r="F86" s="42"/>
      <c r="G86" s="56"/>
      <c r="H86" s="56"/>
      <c r="I86" s="56"/>
      <c r="J86" s="57"/>
      <c r="K86" s="58"/>
      <c r="L86" s="59"/>
    </row>
    <row r="87" spans="1:12" ht="15" x14ac:dyDescent="0.25">
      <c r="A87" s="23"/>
      <c r="B87" s="15"/>
      <c r="C87" s="11"/>
      <c r="D87" s="6"/>
      <c r="E87" s="41" t="s">
        <v>55</v>
      </c>
      <c r="F87" s="42">
        <v>107</v>
      </c>
      <c r="G87" s="56">
        <v>7.67</v>
      </c>
      <c r="H87" s="56">
        <v>10.7</v>
      </c>
      <c r="I87" s="56">
        <v>8.6199999999999992</v>
      </c>
      <c r="J87" s="56">
        <v>113.39</v>
      </c>
      <c r="K87" s="58"/>
      <c r="L87" s="59">
        <v>37.17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612</v>
      </c>
      <c r="G89" s="76">
        <f>SUM(G82:G88)</f>
        <v>24.157499999999999</v>
      </c>
      <c r="H89" s="76">
        <f t="shared" ref="H89:J89" si="12">SUM(H82:H88)</f>
        <v>26.954999999999998</v>
      </c>
      <c r="I89" s="76">
        <f t="shared" si="12"/>
        <v>101.69</v>
      </c>
      <c r="J89" s="76">
        <f t="shared" si="12"/>
        <v>693.57749999999999</v>
      </c>
      <c r="K89" s="25"/>
      <c r="L89" s="76">
        <f>SUM(L82:L88)</f>
        <v>147.82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68" t="s">
        <v>139</v>
      </c>
      <c r="F90" s="42">
        <v>100</v>
      </c>
      <c r="G90" s="56">
        <f>'1-4кл'!G90*'5-11кл'!F90/'1-4кл'!F90</f>
        <v>1.2166666666666666</v>
      </c>
      <c r="H90" s="56">
        <f>'1-4кл'!H90*'5-11кл'!G90/'1-4кл'!G90</f>
        <v>8.8666666666666654</v>
      </c>
      <c r="I90" s="56">
        <f>'1-4кл'!I90*'5-11кл'!H90/'1-4кл'!H90</f>
        <v>8.9499999999999993</v>
      </c>
      <c r="J90" s="56">
        <f>'1-4кл'!J90*'5-11кл'!I90/'1-4кл'!I90</f>
        <v>116.98333333333332</v>
      </c>
      <c r="K90" s="58" t="s">
        <v>93</v>
      </c>
      <c r="L90" s="59">
        <v>10.62</v>
      </c>
    </row>
    <row r="91" spans="1:12" ht="15" x14ac:dyDescent="0.25">
      <c r="A91" s="23"/>
      <c r="B91" s="15"/>
      <c r="C91" s="11"/>
      <c r="D91" s="7" t="s">
        <v>27</v>
      </c>
      <c r="E91" s="97" t="s">
        <v>140</v>
      </c>
      <c r="F91" s="42">
        <v>250</v>
      </c>
      <c r="G91" s="56">
        <f>'1-4кл'!G91*'5-11кл'!F91/'1-4кл'!F91</f>
        <v>10.887499999999999</v>
      </c>
      <c r="H91" s="56">
        <f>'1-4кл'!H91*'5-11кл'!G91/'1-4кл'!G91</f>
        <v>6.9999999999999982</v>
      </c>
      <c r="I91" s="56">
        <f>'1-4кл'!I91*'5-11кл'!H91/'1-4кл'!H91</f>
        <v>29.137499999999996</v>
      </c>
      <c r="J91" s="56">
        <f>'1-4кл'!J91*'5-11кл'!I91/'1-4кл'!I91</f>
        <v>217.28749999999997</v>
      </c>
      <c r="K91" s="58" t="s">
        <v>123</v>
      </c>
      <c r="L91" s="59">
        <v>45.46</v>
      </c>
    </row>
    <row r="92" spans="1:12" ht="16.5" customHeight="1" x14ac:dyDescent="0.25">
      <c r="A92" s="23"/>
      <c r="B92" s="15"/>
      <c r="C92" s="11"/>
      <c r="D92" s="7" t="s">
        <v>28</v>
      </c>
      <c r="E92" s="41" t="s">
        <v>141</v>
      </c>
      <c r="F92" s="42">
        <v>250</v>
      </c>
      <c r="G92" s="56">
        <f>'1-4кл'!G92*'5-11кл'!F92/'1-4кл'!F92</f>
        <v>15.1</v>
      </c>
      <c r="H92" s="56">
        <f>'1-4кл'!H92*'5-11кл'!G92/'1-4кл'!G92</f>
        <v>17.212499999999999</v>
      </c>
      <c r="I92" s="56">
        <f>'1-4кл'!I92*'5-11кл'!H92/'1-4кл'!H92</f>
        <v>30.587499999999999</v>
      </c>
      <c r="J92" s="56">
        <f>'1-4кл'!J92*'5-11кл'!I92/'1-4кл'!I92</f>
        <v>335.07499999999999</v>
      </c>
      <c r="K92" s="58" t="s">
        <v>124</v>
      </c>
      <c r="L92" s="59">
        <v>84.6</v>
      </c>
    </row>
    <row r="93" spans="1:12" ht="15" x14ac:dyDescent="0.25">
      <c r="A93" s="23"/>
      <c r="B93" s="15"/>
      <c r="C93" s="11"/>
      <c r="D93" s="7" t="s">
        <v>29</v>
      </c>
      <c r="E93" s="41"/>
      <c r="F93" s="42"/>
      <c r="G93" s="56"/>
      <c r="H93" s="56"/>
      <c r="I93" s="56"/>
      <c r="J93" s="57"/>
      <c r="K93" s="58"/>
      <c r="L93" s="59"/>
    </row>
    <row r="94" spans="1:12" ht="15" x14ac:dyDescent="0.25">
      <c r="A94" s="23"/>
      <c r="B94" s="15"/>
      <c r="C94" s="11"/>
      <c r="D94" s="7" t="s">
        <v>30</v>
      </c>
      <c r="E94" s="75" t="s">
        <v>63</v>
      </c>
      <c r="F94" s="42">
        <v>200</v>
      </c>
      <c r="G94" s="56">
        <v>0.72</v>
      </c>
      <c r="H94" s="56">
        <v>0.03</v>
      </c>
      <c r="I94" s="56">
        <v>23.24</v>
      </c>
      <c r="J94" s="57">
        <v>88.19</v>
      </c>
      <c r="K94" s="58" t="s">
        <v>98</v>
      </c>
      <c r="L94" s="59">
        <v>20.93</v>
      </c>
    </row>
    <row r="95" spans="1:12" ht="15" x14ac:dyDescent="0.25">
      <c r="A95" s="23"/>
      <c r="B95" s="15"/>
      <c r="C95" s="11"/>
      <c r="D95" s="7" t="s">
        <v>31</v>
      </c>
      <c r="E95" s="75" t="s">
        <v>47</v>
      </c>
      <c r="F95" s="42">
        <v>60</v>
      </c>
      <c r="G95" s="56">
        <v>3.97</v>
      </c>
      <c r="H95" s="56">
        <v>0.39</v>
      </c>
      <c r="I95" s="56">
        <v>28.14</v>
      </c>
      <c r="J95" s="56">
        <v>134.34</v>
      </c>
      <c r="K95" s="58"/>
      <c r="L95" s="59">
        <v>5.44</v>
      </c>
    </row>
    <row r="96" spans="1:12" ht="15" x14ac:dyDescent="0.25">
      <c r="A96" s="23"/>
      <c r="B96" s="15"/>
      <c r="C96" s="11"/>
      <c r="D96" s="7" t="s">
        <v>32</v>
      </c>
      <c r="E96" s="41"/>
      <c r="F96" s="42"/>
      <c r="G96" s="42"/>
      <c r="H96" s="42"/>
      <c r="I96" s="42"/>
      <c r="J96" s="42"/>
      <c r="K96" s="43"/>
      <c r="L96" s="42"/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860</v>
      </c>
      <c r="G99" s="76">
        <f>SUM(G90:G98)</f>
        <v>31.894166666666663</v>
      </c>
      <c r="H99" s="76">
        <f t="shared" ref="H99:J99" si="13">SUM(H90:H98)</f>
        <v>33.499166666666667</v>
      </c>
      <c r="I99" s="76">
        <f t="shared" si="13"/>
        <v>120.05499999999998</v>
      </c>
      <c r="J99" s="76">
        <f t="shared" si="13"/>
        <v>891.87583333333339</v>
      </c>
      <c r="K99" s="25"/>
      <c r="L99" s="76">
        <f>SUM(L90:L98)</f>
        <v>167.05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98" t="s">
        <v>4</v>
      </c>
      <c r="D100" s="99"/>
      <c r="E100" s="31"/>
      <c r="F100" s="32">
        <f>F89+F99</f>
        <v>1472</v>
      </c>
      <c r="G100" s="77">
        <f>G89+G99</f>
        <v>56.051666666666662</v>
      </c>
      <c r="H100" s="77">
        <f t="shared" ref="H100:J100" si="14">H89+H99</f>
        <v>60.454166666666666</v>
      </c>
      <c r="I100" s="77">
        <f t="shared" si="14"/>
        <v>221.74499999999998</v>
      </c>
      <c r="J100" s="77">
        <f t="shared" si="14"/>
        <v>1585.4533333333334</v>
      </c>
      <c r="K100" s="32"/>
      <c r="L100" s="77">
        <f>L89+L99</f>
        <v>314.87</v>
      </c>
    </row>
    <row r="101" spans="1:12" ht="26.25" customHeight="1" x14ac:dyDescent="0.25">
      <c r="A101" s="20">
        <v>2</v>
      </c>
      <c r="B101" s="21">
        <v>6</v>
      </c>
      <c r="C101" s="22" t="s">
        <v>20</v>
      </c>
      <c r="D101" s="5" t="s">
        <v>21</v>
      </c>
      <c r="E101" s="39" t="s">
        <v>64</v>
      </c>
      <c r="F101" s="40">
        <v>250</v>
      </c>
      <c r="G101" s="52">
        <f>'1-4кл'!G101*'5-11кл'!F101/'1-4кл'!F101</f>
        <v>8.1624999999999996</v>
      </c>
      <c r="H101" s="52">
        <f>'1-4кл'!H101*'5-11кл'!G101/'1-4кл'!G101</f>
        <v>7.4624999999999986</v>
      </c>
      <c r="I101" s="52">
        <f>'1-4кл'!I101*'5-11кл'!H101/'1-4кл'!H101</f>
        <v>40.687499999999993</v>
      </c>
      <c r="J101" s="52">
        <f>'1-4кл'!J101*'5-11кл'!I101/'1-4кл'!I101</f>
        <v>260.54999999999995</v>
      </c>
      <c r="K101" s="54" t="s">
        <v>125</v>
      </c>
      <c r="L101" s="55">
        <v>47.27</v>
      </c>
    </row>
    <row r="102" spans="1:12" ht="15" x14ac:dyDescent="0.25">
      <c r="A102" s="23"/>
      <c r="B102" s="15"/>
      <c r="C102" s="11"/>
      <c r="D102" s="6"/>
      <c r="E102" s="41"/>
      <c r="F102" s="42"/>
      <c r="G102" s="56"/>
      <c r="H102" s="56"/>
      <c r="I102" s="56"/>
      <c r="J102" s="57"/>
      <c r="K102" s="58"/>
      <c r="L102" s="59"/>
    </row>
    <row r="103" spans="1:12" ht="15" x14ac:dyDescent="0.25">
      <c r="A103" s="23"/>
      <c r="B103" s="15"/>
      <c r="C103" s="11"/>
      <c r="D103" s="7" t="s">
        <v>22</v>
      </c>
      <c r="E103" s="41" t="s">
        <v>42</v>
      </c>
      <c r="F103" s="42">
        <v>200</v>
      </c>
      <c r="G103" s="56">
        <v>3.14</v>
      </c>
      <c r="H103" s="56">
        <v>3.21</v>
      </c>
      <c r="I103" s="56">
        <v>14.39</v>
      </c>
      <c r="J103" s="57">
        <v>96.37</v>
      </c>
      <c r="K103" s="58" t="s">
        <v>102</v>
      </c>
      <c r="L103" s="59">
        <v>34.56</v>
      </c>
    </row>
    <row r="104" spans="1:12" ht="15" x14ac:dyDescent="0.25">
      <c r="A104" s="23"/>
      <c r="B104" s="15"/>
      <c r="C104" s="11"/>
      <c r="D104" s="7" t="s">
        <v>23</v>
      </c>
      <c r="E104" s="97" t="s">
        <v>130</v>
      </c>
      <c r="F104" s="42">
        <v>60</v>
      </c>
      <c r="G104" s="56">
        <v>6.6</v>
      </c>
      <c r="H104" s="56">
        <v>8.74</v>
      </c>
      <c r="I104" s="56">
        <v>18.850000000000001</v>
      </c>
      <c r="J104" s="56">
        <v>182.81</v>
      </c>
      <c r="K104" s="58" t="s">
        <v>83</v>
      </c>
      <c r="L104" s="59">
        <v>24.87</v>
      </c>
    </row>
    <row r="105" spans="1:12" ht="15" x14ac:dyDescent="0.25">
      <c r="A105" s="23"/>
      <c r="B105" s="15"/>
      <c r="C105" s="11"/>
      <c r="D105" s="7" t="s">
        <v>24</v>
      </c>
      <c r="E105" s="41"/>
      <c r="F105" s="42"/>
      <c r="G105" s="56"/>
      <c r="H105" s="56"/>
      <c r="I105" s="56"/>
      <c r="J105" s="57"/>
      <c r="K105" s="58"/>
      <c r="L105" s="59"/>
    </row>
    <row r="106" spans="1:12" ht="15" x14ac:dyDescent="0.25">
      <c r="A106" s="23"/>
      <c r="B106" s="15"/>
      <c r="C106" s="11"/>
      <c r="D106" s="6"/>
      <c r="E106" s="41" t="s">
        <v>65</v>
      </c>
      <c r="F106" s="42">
        <v>118</v>
      </c>
      <c r="G106" s="56">
        <f>'1-4кл'!G106*'5-11кл'!F106/'1-4кл'!F106</f>
        <v>8.85</v>
      </c>
      <c r="H106" s="56">
        <f>'1-4кл'!H106*'5-11кл'!G106/'1-4кл'!G106</f>
        <v>11.564</v>
      </c>
      <c r="I106" s="56">
        <f>'1-4кл'!I106*'5-11кл'!H106/'1-4кл'!H106</f>
        <v>90.506</v>
      </c>
      <c r="J106" s="56">
        <f>'1-4кл'!J106*'5-11кл'!I106/'1-4кл'!I106</f>
        <v>498.26975000000004</v>
      </c>
      <c r="K106" s="58"/>
      <c r="L106" s="59">
        <v>41.12</v>
      </c>
    </row>
    <row r="107" spans="1:12" ht="15" x14ac:dyDescent="0.25">
      <c r="A107" s="23"/>
      <c r="B107" s="15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628</v>
      </c>
      <c r="G108" s="76">
        <f>SUM(G101:G107)</f>
        <v>26.752499999999998</v>
      </c>
      <c r="H108" s="76">
        <f t="shared" ref="H108:J108" si="15">SUM(H101:H107)</f>
        <v>30.976500000000001</v>
      </c>
      <c r="I108" s="76">
        <f t="shared" si="15"/>
        <v>164.43349999999998</v>
      </c>
      <c r="J108" s="76">
        <f t="shared" si="15"/>
        <v>1037.9997499999999</v>
      </c>
      <c r="K108" s="25"/>
      <c r="L108" s="76">
        <f>SUM(L101:L107)</f>
        <v>147.82000000000002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25</v>
      </c>
      <c r="D109" s="7" t="s">
        <v>26</v>
      </c>
      <c r="E109" s="68"/>
      <c r="F109" s="42"/>
      <c r="G109" s="56"/>
      <c r="H109" s="56"/>
      <c r="I109" s="56"/>
      <c r="J109" s="57"/>
      <c r="K109" s="58"/>
      <c r="L109" s="59"/>
    </row>
    <row r="110" spans="1:12" ht="16.5" customHeight="1" x14ac:dyDescent="0.25">
      <c r="A110" s="23"/>
      <c r="B110" s="15"/>
      <c r="C110" s="11"/>
      <c r="D110" s="7" t="s">
        <v>27</v>
      </c>
      <c r="E110" s="75" t="s">
        <v>66</v>
      </c>
      <c r="F110" s="42">
        <v>300</v>
      </c>
      <c r="G110" s="56">
        <f>'1-4кл'!G110*'5-11кл'!F110/'1-4кл'!F110</f>
        <v>5.97</v>
      </c>
      <c r="H110" s="56">
        <f>'1-4кл'!H110*'5-11кл'!G110/'1-4кл'!G110</f>
        <v>26.595000000000002</v>
      </c>
      <c r="I110" s="56">
        <f>'1-4кл'!I110*'5-11кл'!H110/'1-4кл'!H110</f>
        <v>15.570000000000004</v>
      </c>
      <c r="J110" s="56">
        <v>196.7</v>
      </c>
      <c r="K110" s="58" t="s">
        <v>126</v>
      </c>
      <c r="L110" s="59">
        <v>47.78</v>
      </c>
    </row>
    <row r="111" spans="1:12" ht="15" x14ac:dyDescent="0.25">
      <c r="A111" s="23"/>
      <c r="B111" s="15"/>
      <c r="C111" s="11"/>
      <c r="D111" s="7" t="s">
        <v>28</v>
      </c>
      <c r="E111" s="41" t="s">
        <v>67</v>
      </c>
      <c r="F111" s="42">
        <v>100</v>
      </c>
      <c r="G111" s="56">
        <v>15.83</v>
      </c>
      <c r="H111" s="56">
        <v>6.18</v>
      </c>
      <c r="I111" s="56">
        <v>10.9</v>
      </c>
      <c r="J111" s="56">
        <v>162.74</v>
      </c>
      <c r="K111" s="58" t="s">
        <v>127</v>
      </c>
      <c r="L111" s="59">
        <v>73.89</v>
      </c>
    </row>
    <row r="112" spans="1:12" ht="15" x14ac:dyDescent="0.25">
      <c r="A112" s="23"/>
      <c r="B112" s="15"/>
      <c r="C112" s="11"/>
      <c r="D112" s="7" t="s">
        <v>29</v>
      </c>
      <c r="E112" s="41" t="s">
        <v>52</v>
      </c>
      <c r="F112" s="42">
        <v>180</v>
      </c>
      <c r="G112" s="56">
        <f>'1-4кл'!G112*'5-11кл'!F112/'1-4кл'!F112</f>
        <v>4.3559999999999999</v>
      </c>
      <c r="H112" s="56">
        <f>'1-4кл'!H112*'5-11кл'!G112/'1-4кл'!G112</f>
        <v>3.8160000000000003</v>
      </c>
      <c r="I112" s="56">
        <f>'1-4кл'!I112*'5-11кл'!H112/'1-4кл'!H112</f>
        <v>45.911999999999999</v>
      </c>
      <c r="J112" s="56">
        <f>'1-4кл'!J112*'5-11кл'!I112/'1-4кл'!I112</f>
        <v>236.1</v>
      </c>
      <c r="K112" s="58" t="s">
        <v>108</v>
      </c>
      <c r="L112" s="59">
        <v>24.26</v>
      </c>
    </row>
    <row r="113" spans="1:12" ht="15" x14ac:dyDescent="0.25">
      <c r="A113" s="23"/>
      <c r="B113" s="15"/>
      <c r="C113" s="11"/>
      <c r="D113" s="7" t="s">
        <v>30</v>
      </c>
      <c r="E113" s="60" t="s">
        <v>58</v>
      </c>
      <c r="F113" s="42">
        <v>200</v>
      </c>
      <c r="G113" s="56">
        <v>1.02</v>
      </c>
      <c r="H113" s="56">
        <v>0.06</v>
      </c>
      <c r="I113" s="56">
        <v>23.18</v>
      </c>
      <c r="J113" s="57">
        <v>87.6</v>
      </c>
      <c r="K113" s="58" t="s">
        <v>113</v>
      </c>
      <c r="L113" s="59">
        <v>15.68</v>
      </c>
    </row>
    <row r="114" spans="1:12" ht="15" x14ac:dyDescent="0.25">
      <c r="A114" s="23"/>
      <c r="B114" s="15"/>
      <c r="C114" s="11"/>
      <c r="D114" s="7" t="s">
        <v>31</v>
      </c>
      <c r="E114" s="75" t="s">
        <v>47</v>
      </c>
      <c r="F114" s="42">
        <v>60</v>
      </c>
      <c r="G114" s="56">
        <v>3.97</v>
      </c>
      <c r="H114" s="56">
        <v>0.39</v>
      </c>
      <c r="I114" s="56">
        <v>28.14</v>
      </c>
      <c r="J114" s="56">
        <v>134.34</v>
      </c>
      <c r="K114" s="58"/>
      <c r="L114" s="59">
        <v>5.44</v>
      </c>
    </row>
    <row r="115" spans="1:12" ht="15" x14ac:dyDescent="0.25">
      <c r="A115" s="23"/>
      <c r="B115" s="15"/>
      <c r="C115" s="11"/>
      <c r="D115" s="7" t="s">
        <v>32</v>
      </c>
      <c r="E115" s="41"/>
      <c r="F115" s="42"/>
      <c r="G115" s="42"/>
      <c r="H115" s="42"/>
      <c r="I115" s="42"/>
      <c r="J115" s="42"/>
      <c r="K115" s="43"/>
      <c r="L115" s="42"/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840</v>
      </c>
      <c r="G118" s="76">
        <f>SUM(G109:G117)</f>
        <v>31.145999999999997</v>
      </c>
      <c r="H118" s="76">
        <f t="shared" ref="H118:J118" si="16">SUM(H109:H117)</f>
        <v>37.041000000000011</v>
      </c>
      <c r="I118" s="76">
        <f t="shared" si="16"/>
        <v>123.70200000000001</v>
      </c>
      <c r="J118" s="76">
        <f t="shared" si="16"/>
        <v>817.48</v>
      </c>
      <c r="K118" s="25"/>
      <c r="L118" s="76">
        <f>SUM(L109:L117)</f>
        <v>167.05</v>
      </c>
    </row>
    <row r="119" spans="1:12" ht="15.75" thickBot="1" x14ac:dyDescent="0.25">
      <c r="A119" s="29">
        <f>A101</f>
        <v>2</v>
      </c>
      <c r="B119" s="30">
        <f>B101</f>
        <v>6</v>
      </c>
      <c r="C119" s="98" t="s">
        <v>4</v>
      </c>
      <c r="D119" s="99"/>
      <c r="E119" s="31"/>
      <c r="F119" s="32">
        <f>F108+F118</f>
        <v>1468</v>
      </c>
      <c r="G119" s="77">
        <f>G108+G118</f>
        <v>57.898499999999999</v>
      </c>
      <c r="H119" s="77">
        <f t="shared" ref="H119:J119" si="17">H108+H118</f>
        <v>68.017500000000013</v>
      </c>
      <c r="I119" s="77">
        <f t="shared" si="17"/>
        <v>288.13549999999998</v>
      </c>
      <c r="J119" s="77">
        <f t="shared" si="17"/>
        <v>1855.47975</v>
      </c>
      <c r="K119" s="32"/>
      <c r="L119" s="77">
        <f>L108+L118</f>
        <v>314.87</v>
      </c>
    </row>
    <row r="120" spans="1:12" ht="25.5" customHeight="1" x14ac:dyDescent="0.25">
      <c r="A120" s="14">
        <v>2</v>
      </c>
      <c r="B120" s="15">
        <v>7</v>
      </c>
      <c r="C120" s="22" t="s">
        <v>20</v>
      </c>
      <c r="D120" s="5" t="s">
        <v>21</v>
      </c>
      <c r="E120" s="39" t="s">
        <v>68</v>
      </c>
      <c r="F120" s="40">
        <v>250</v>
      </c>
      <c r="G120" s="52">
        <f>'1-4кл'!G120*'5-11кл'!F120/'1-4кл'!F120</f>
        <v>6.2374999999999998</v>
      </c>
      <c r="H120" s="52">
        <f>'1-4кл'!H120*'5-11кл'!G120/'1-4кл'!G120</f>
        <v>8.1374999999999993</v>
      </c>
      <c r="I120" s="52">
        <f>'1-4кл'!I120*'5-11кл'!H120/'1-4кл'!H120</f>
        <v>33.024999999999999</v>
      </c>
      <c r="J120" s="52">
        <f>'1-4кл'!J120*'5-11кл'!I120/'1-4кл'!I120</f>
        <v>228.52499999999995</v>
      </c>
      <c r="K120" s="54" t="s">
        <v>111</v>
      </c>
      <c r="L120" s="55">
        <v>58.64</v>
      </c>
    </row>
    <row r="121" spans="1:12" ht="15" x14ac:dyDescent="0.25">
      <c r="A121" s="14"/>
      <c r="B121" s="15"/>
      <c r="C121" s="11"/>
      <c r="D121" s="6"/>
      <c r="E121" s="75" t="s">
        <v>69</v>
      </c>
      <c r="F121" s="42">
        <v>50</v>
      </c>
      <c r="G121" s="56">
        <v>3.75</v>
      </c>
      <c r="H121" s="56">
        <v>4.9000000000000004</v>
      </c>
      <c r="I121" s="56">
        <v>18.350000000000001</v>
      </c>
      <c r="J121" s="57">
        <v>111.13</v>
      </c>
      <c r="K121" s="58"/>
      <c r="L121" s="59">
        <v>17.399999999999999</v>
      </c>
    </row>
    <row r="122" spans="1:12" ht="15" x14ac:dyDescent="0.25">
      <c r="A122" s="14"/>
      <c r="B122" s="15"/>
      <c r="C122" s="11"/>
      <c r="D122" s="7" t="s">
        <v>22</v>
      </c>
      <c r="E122" s="41" t="s">
        <v>90</v>
      </c>
      <c r="F122" s="42">
        <v>200</v>
      </c>
      <c r="G122" s="56">
        <v>0.08</v>
      </c>
      <c r="H122" s="56">
        <v>0.03</v>
      </c>
      <c r="I122" s="56">
        <v>34.119999999999997</v>
      </c>
      <c r="J122" s="57">
        <v>79.16</v>
      </c>
      <c r="K122" s="58" t="s">
        <v>91</v>
      </c>
      <c r="L122" s="59">
        <v>24</v>
      </c>
    </row>
    <row r="123" spans="1:12" ht="15" x14ac:dyDescent="0.25">
      <c r="A123" s="14"/>
      <c r="B123" s="15"/>
      <c r="C123" s="11"/>
      <c r="D123" s="7" t="s">
        <v>23</v>
      </c>
      <c r="E123" s="41" t="s">
        <v>134</v>
      </c>
      <c r="F123" s="42">
        <v>60</v>
      </c>
      <c r="G123" s="56">
        <v>8</v>
      </c>
      <c r="H123" s="56">
        <v>5.7</v>
      </c>
      <c r="I123" s="56">
        <v>23.3</v>
      </c>
      <c r="J123" s="56">
        <v>175</v>
      </c>
      <c r="K123" s="58" t="s">
        <v>112</v>
      </c>
      <c r="L123" s="59">
        <v>47.78</v>
      </c>
    </row>
    <row r="124" spans="1:12" ht="15" x14ac:dyDescent="0.25">
      <c r="A124" s="14"/>
      <c r="B124" s="15"/>
      <c r="C124" s="11"/>
      <c r="D124" s="7" t="s">
        <v>24</v>
      </c>
      <c r="E124" s="75"/>
      <c r="F124" s="42"/>
      <c r="G124" s="56"/>
      <c r="H124" s="56"/>
      <c r="I124" s="56"/>
      <c r="J124" s="57"/>
      <c r="K124" s="58"/>
      <c r="L124" s="59"/>
    </row>
    <row r="125" spans="1:12" ht="15" x14ac:dyDescent="0.25">
      <c r="A125" s="14"/>
      <c r="B125" s="15"/>
      <c r="C125" s="11"/>
      <c r="D125" s="6"/>
      <c r="E125" s="41"/>
      <c r="F125" s="42"/>
      <c r="G125" s="42"/>
      <c r="H125" s="42"/>
      <c r="I125" s="42"/>
      <c r="J125" s="42"/>
      <c r="K125" s="43"/>
      <c r="L125" s="42"/>
    </row>
    <row r="126" spans="1:12" ht="15" x14ac:dyDescent="0.25">
      <c r="A126" s="14"/>
      <c r="B126" s="15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560</v>
      </c>
      <c r="G127" s="76">
        <f>SUM(G120:G126)</f>
        <v>18.067500000000003</v>
      </c>
      <c r="H127" s="76">
        <f t="shared" ref="H127:J127" si="18">SUM(H120:H126)</f>
        <v>18.767499999999998</v>
      </c>
      <c r="I127" s="76">
        <f t="shared" si="18"/>
        <v>108.795</v>
      </c>
      <c r="J127" s="76">
        <f t="shared" si="18"/>
        <v>593.81499999999994</v>
      </c>
      <c r="K127" s="25"/>
      <c r="L127" s="76">
        <f>SUM(L120:L126)</f>
        <v>147.82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25</v>
      </c>
      <c r="D128" s="7" t="s">
        <v>26</v>
      </c>
      <c r="E128" s="41" t="s">
        <v>70</v>
      </c>
      <c r="F128" s="42">
        <v>100</v>
      </c>
      <c r="G128" s="56">
        <f>'1-4кл'!G128*'5-11кл'!F128/'1-4кл'!F128</f>
        <v>1.1499999999999999</v>
      </c>
      <c r="H128" s="56">
        <f>'1-4кл'!H128*'5-11кл'!G128/'1-4кл'!G128</f>
        <v>5.9499999999999993</v>
      </c>
      <c r="I128" s="56">
        <f>'1-4кл'!I128*'5-11кл'!H128/'1-4кл'!H128</f>
        <v>10.95</v>
      </c>
      <c r="J128" s="56">
        <f>'1-4кл'!J128*'5-11кл'!I128/'1-4кл'!I128</f>
        <v>96.95</v>
      </c>
      <c r="K128" s="58" t="s">
        <v>92</v>
      </c>
      <c r="L128" s="67">
        <v>8.4700000000000006</v>
      </c>
    </row>
    <row r="129" spans="1:12" ht="26.25" x14ac:dyDescent="0.25">
      <c r="A129" s="14"/>
      <c r="B129" s="15"/>
      <c r="C129" s="11"/>
      <c r="D129" s="7" t="s">
        <v>27</v>
      </c>
      <c r="E129" s="68" t="s">
        <v>71</v>
      </c>
      <c r="F129" s="42">
        <v>250</v>
      </c>
      <c r="G129" s="56">
        <f>'1-4кл'!G129*'5-11кл'!F129/'1-4кл'!F129</f>
        <v>5.1875</v>
      </c>
      <c r="H129" s="56">
        <f>'1-4кл'!H129*'5-11кл'!G129/'1-4кл'!G129</f>
        <v>8.1624999999999996</v>
      </c>
      <c r="I129" s="56">
        <f>'1-4кл'!I129*'5-11кл'!H129/'1-4кл'!H129</f>
        <v>19.412499999999998</v>
      </c>
      <c r="J129" s="56">
        <f>'1-4кл'!J129*'5-11кл'!I129/'1-4кл'!I129</f>
        <v>154.62499999999997</v>
      </c>
      <c r="K129" s="58" t="s">
        <v>128</v>
      </c>
      <c r="L129" s="59">
        <v>44.11</v>
      </c>
    </row>
    <row r="130" spans="1:12" ht="15" x14ac:dyDescent="0.25">
      <c r="A130" s="14"/>
      <c r="B130" s="15"/>
      <c r="C130" s="11"/>
      <c r="D130" s="7" t="s">
        <v>28</v>
      </c>
      <c r="E130" s="75" t="s">
        <v>51</v>
      </c>
      <c r="F130" s="42">
        <v>100</v>
      </c>
      <c r="G130" s="56">
        <v>12.933333333333334</v>
      </c>
      <c r="H130" s="56">
        <v>15.044444444444444</v>
      </c>
      <c r="I130" s="56">
        <v>5.7777777777777786</v>
      </c>
      <c r="J130" s="57">
        <v>209.37777777777779</v>
      </c>
      <c r="K130" s="58" t="s">
        <v>110</v>
      </c>
      <c r="L130" s="59">
        <v>85.28</v>
      </c>
    </row>
    <row r="131" spans="1:12" ht="15" x14ac:dyDescent="0.25">
      <c r="A131" s="14"/>
      <c r="B131" s="15"/>
      <c r="C131" s="11"/>
      <c r="D131" s="7" t="s">
        <v>29</v>
      </c>
      <c r="E131" s="41" t="s">
        <v>57</v>
      </c>
      <c r="F131" s="42">
        <v>180</v>
      </c>
      <c r="G131" s="56">
        <f>'1-4кл'!G131*'5-11кл'!F131/'1-4кл'!F131</f>
        <v>6.36</v>
      </c>
      <c r="H131" s="56">
        <f>'1-4кл'!H131*'5-11кл'!G131/'1-4кл'!G131</f>
        <v>3.5760000000000001</v>
      </c>
      <c r="I131" s="56">
        <f>'1-4кл'!I131*'5-11кл'!H131/'1-4кл'!H131</f>
        <v>40.932000000000002</v>
      </c>
      <c r="J131" s="56">
        <f>'1-4кл'!J131*'5-11кл'!I131/'1-4кл'!I131</f>
        <v>220.72800000000001</v>
      </c>
      <c r="K131" s="58" t="s">
        <v>114</v>
      </c>
      <c r="L131" s="59">
        <v>17.350000000000001</v>
      </c>
    </row>
    <row r="132" spans="1:12" ht="15" x14ac:dyDescent="0.25">
      <c r="A132" s="14"/>
      <c r="B132" s="15"/>
      <c r="C132" s="11"/>
      <c r="D132" s="7" t="s">
        <v>30</v>
      </c>
      <c r="E132" s="75" t="s">
        <v>49</v>
      </c>
      <c r="F132" s="42">
        <v>200</v>
      </c>
      <c r="G132" s="56">
        <v>0.08</v>
      </c>
      <c r="H132" s="56">
        <v>0.02</v>
      </c>
      <c r="I132" s="56">
        <v>9.84</v>
      </c>
      <c r="J132" s="57">
        <v>37.799999999999997</v>
      </c>
      <c r="K132" s="58" t="s">
        <v>106</v>
      </c>
      <c r="L132" s="59">
        <v>6.4</v>
      </c>
    </row>
    <row r="133" spans="1:12" ht="15" x14ac:dyDescent="0.25">
      <c r="A133" s="14"/>
      <c r="B133" s="15"/>
      <c r="C133" s="11"/>
      <c r="D133" s="7" t="s">
        <v>31</v>
      </c>
      <c r="E133" s="75" t="s">
        <v>47</v>
      </c>
      <c r="F133" s="42">
        <v>60</v>
      </c>
      <c r="G133" s="56">
        <v>3.97</v>
      </c>
      <c r="H133" s="56">
        <v>0.39</v>
      </c>
      <c r="I133" s="56">
        <v>28.14</v>
      </c>
      <c r="J133" s="56">
        <v>134.34</v>
      </c>
      <c r="K133" s="58"/>
      <c r="L133" s="59">
        <v>5.44</v>
      </c>
    </row>
    <row r="134" spans="1:12" ht="15" x14ac:dyDescent="0.25">
      <c r="A134" s="14"/>
      <c r="B134" s="15"/>
      <c r="C134" s="11"/>
      <c r="D134" s="7" t="s">
        <v>32</v>
      </c>
      <c r="E134" s="41"/>
      <c r="F134" s="42"/>
      <c r="G134" s="42"/>
      <c r="H134" s="42"/>
      <c r="I134" s="42"/>
      <c r="J134" s="42"/>
      <c r="K134" s="43"/>
      <c r="L134" s="42"/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890</v>
      </c>
      <c r="G137" s="76">
        <f>SUM(G128:G136)</f>
        <v>29.680833333333332</v>
      </c>
      <c r="H137" s="76">
        <f t="shared" ref="H137:J137" si="19">SUM(H128:H136)</f>
        <v>33.142944444444446</v>
      </c>
      <c r="I137" s="76">
        <f t="shared" si="19"/>
        <v>115.05227777777777</v>
      </c>
      <c r="J137" s="76">
        <f t="shared" si="19"/>
        <v>853.82077777777783</v>
      </c>
      <c r="K137" s="25"/>
      <c r="L137" s="76">
        <f>SUM(L128:L136)</f>
        <v>167.05</v>
      </c>
    </row>
    <row r="138" spans="1:12" ht="15.75" thickBot="1" x14ac:dyDescent="0.25">
      <c r="A138" s="33">
        <f>A120</f>
        <v>2</v>
      </c>
      <c r="B138" s="33">
        <f>B120</f>
        <v>7</v>
      </c>
      <c r="C138" s="98" t="s">
        <v>4</v>
      </c>
      <c r="D138" s="99"/>
      <c r="E138" s="31"/>
      <c r="F138" s="32">
        <f>F127+F137</f>
        <v>1450</v>
      </c>
      <c r="G138" s="77">
        <f>G127+G137</f>
        <v>47.748333333333335</v>
      </c>
      <c r="H138" s="77">
        <f t="shared" ref="H138:J138" si="20">H127+H137</f>
        <v>51.910444444444444</v>
      </c>
      <c r="I138" s="77">
        <f t="shared" si="20"/>
        <v>223.84727777777778</v>
      </c>
      <c r="J138" s="77">
        <f t="shared" si="20"/>
        <v>1447.6357777777778</v>
      </c>
      <c r="K138" s="32"/>
      <c r="L138" s="77">
        <f>L127+L137</f>
        <v>314.87</v>
      </c>
    </row>
    <row r="139" spans="1:12" ht="27.75" customHeight="1" thickBot="1" x14ac:dyDescent="0.3">
      <c r="A139" s="20">
        <v>2</v>
      </c>
      <c r="B139" s="21">
        <v>8</v>
      </c>
      <c r="C139" s="22" t="s">
        <v>20</v>
      </c>
      <c r="D139" s="5" t="s">
        <v>21</v>
      </c>
      <c r="E139" s="39" t="s">
        <v>88</v>
      </c>
      <c r="F139" s="40">
        <v>250</v>
      </c>
      <c r="G139" s="52">
        <f>'1-4кл'!G139*'5-11кл'!F139/'1-4кл'!F139</f>
        <v>6.4874999999999998</v>
      </c>
      <c r="H139" s="52">
        <f>'1-4кл'!H139*'5-11кл'!G139/'1-4кл'!G139</f>
        <v>7.9249999999999989</v>
      </c>
      <c r="I139" s="52">
        <f>'1-4кл'!I139*'5-11кл'!H139/'1-4кл'!H139</f>
        <v>50.55</v>
      </c>
      <c r="J139" s="52">
        <f>'1-4кл'!J139*'5-11кл'!I139/'1-4кл'!I139</f>
        <v>298.1875</v>
      </c>
      <c r="K139" s="54" t="s">
        <v>81</v>
      </c>
      <c r="L139" s="55">
        <v>44.11</v>
      </c>
    </row>
    <row r="140" spans="1:12" ht="15" x14ac:dyDescent="0.25">
      <c r="A140" s="23"/>
      <c r="B140" s="15"/>
      <c r="C140" s="11"/>
      <c r="D140" s="6"/>
      <c r="E140" s="39"/>
      <c r="F140" s="40"/>
      <c r="G140" s="52"/>
      <c r="H140" s="52"/>
      <c r="I140" s="52"/>
      <c r="J140" s="53"/>
      <c r="K140" s="54"/>
      <c r="L140" s="55"/>
    </row>
    <row r="141" spans="1:12" ht="15" x14ac:dyDescent="0.25">
      <c r="A141" s="23"/>
      <c r="B141" s="15"/>
      <c r="C141" s="11"/>
      <c r="D141" s="7" t="s">
        <v>22</v>
      </c>
      <c r="E141" s="41" t="s">
        <v>60</v>
      </c>
      <c r="F141" s="42">
        <v>200</v>
      </c>
      <c r="G141" s="56">
        <v>3.64</v>
      </c>
      <c r="H141" s="56">
        <v>3.34</v>
      </c>
      <c r="I141" s="56">
        <v>24.1</v>
      </c>
      <c r="J141" s="57">
        <v>134.77000000000001</v>
      </c>
      <c r="K141" s="58" t="s">
        <v>82</v>
      </c>
      <c r="L141" s="59">
        <v>34.880000000000003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149</v>
      </c>
      <c r="F142" s="42">
        <v>75</v>
      </c>
      <c r="G142" s="56">
        <f>'1-4кл'!G142*'5-11кл'!F142/'1-4кл'!F142</f>
        <v>8.25</v>
      </c>
      <c r="H142" s="56">
        <f>'1-4кл'!H142*'5-11кл'!G142/'1-4кл'!G142</f>
        <v>10.925000000000001</v>
      </c>
      <c r="I142" s="56">
        <f>'1-4кл'!I142*'5-11кл'!H142/'1-4кл'!H142</f>
        <v>23.562500000000004</v>
      </c>
      <c r="J142" s="56">
        <f>'1-4кл'!J142*'5-11кл'!I142/'1-4кл'!I142</f>
        <v>228.51250000000002</v>
      </c>
      <c r="K142" s="58" t="s">
        <v>83</v>
      </c>
      <c r="L142" s="59">
        <v>38.83</v>
      </c>
    </row>
    <row r="143" spans="1:12" ht="15" x14ac:dyDescent="0.25">
      <c r="A143" s="23"/>
      <c r="B143" s="15"/>
      <c r="C143" s="11"/>
      <c r="D143" s="7" t="s">
        <v>24</v>
      </c>
      <c r="E143" s="79" t="s">
        <v>43</v>
      </c>
      <c r="F143" s="42">
        <v>100</v>
      </c>
      <c r="G143" s="56">
        <v>0.4</v>
      </c>
      <c r="H143" s="56">
        <v>0.4</v>
      </c>
      <c r="I143" s="56">
        <v>11.6</v>
      </c>
      <c r="J143" s="57">
        <v>48.68</v>
      </c>
      <c r="K143" s="58"/>
      <c r="L143" s="59">
        <v>30</v>
      </c>
    </row>
    <row r="144" spans="1:12" ht="15" x14ac:dyDescent="0.25">
      <c r="A144" s="23"/>
      <c r="B144" s="15"/>
      <c r="C144" s="11"/>
      <c r="D144" s="6"/>
      <c r="E144" s="41"/>
      <c r="F144" s="42"/>
      <c r="G144" s="42"/>
      <c r="H144" s="42"/>
      <c r="I144" s="42"/>
      <c r="J144" s="42"/>
      <c r="K144" s="43"/>
      <c r="L144" s="42"/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625</v>
      </c>
      <c r="G146" s="76">
        <f t="shared" ref="G146:J146" si="21">SUM(G139:G145)</f>
        <v>18.777499999999996</v>
      </c>
      <c r="H146" s="76">
        <f t="shared" si="21"/>
        <v>22.589999999999996</v>
      </c>
      <c r="I146" s="76">
        <f t="shared" si="21"/>
        <v>109.8125</v>
      </c>
      <c r="J146" s="76">
        <f t="shared" si="21"/>
        <v>710.15</v>
      </c>
      <c r="K146" s="19"/>
      <c r="L146" s="76">
        <f>SUM(L139:L145)</f>
        <v>147.82</v>
      </c>
    </row>
    <row r="147" spans="1:12" ht="15" customHeight="1" x14ac:dyDescent="0.25">
      <c r="A147" s="26">
        <f>A139</f>
        <v>2</v>
      </c>
      <c r="B147" s="13">
        <f>B139</f>
        <v>8</v>
      </c>
      <c r="C147" s="10" t="s">
        <v>25</v>
      </c>
      <c r="D147" s="7" t="s">
        <v>26</v>
      </c>
      <c r="E147" s="79"/>
      <c r="F147" s="42"/>
      <c r="G147" s="56"/>
      <c r="H147" s="56"/>
      <c r="I147" s="56"/>
      <c r="J147" s="57"/>
      <c r="K147" s="58"/>
      <c r="L147" s="59"/>
    </row>
    <row r="148" spans="1:12" ht="26.25" x14ac:dyDescent="0.25">
      <c r="A148" s="23"/>
      <c r="B148" s="15"/>
      <c r="C148" s="11"/>
      <c r="D148" s="7" t="s">
        <v>27</v>
      </c>
      <c r="E148" s="79" t="s">
        <v>72</v>
      </c>
      <c r="F148" s="42">
        <v>250</v>
      </c>
      <c r="G148" s="56">
        <f>'1-4кл'!G148*'5-11кл'!F148/'1-4кл'!F148</f>
        <v>7.2750000000000004</v>
      </c>
      <c r="H148" s="56">
        <f>'1-4кл'!H148*'5-11кл'!G148/'1-4кл'!G148</f>
        <v>10.8</v>
      </c>
      <c r="I148" s="56">
        <f>'1-4кл'!I148*'5-11кл'!H148/'1-4кл'!H148</f>
        <v>34.262500000000003</v>
      </c>
      <c r="J148" s="56">
        <f>'1-4кл'!J148*'5-11кл'!I148/'1-4кл'!I148</f>
        <v>230.38750000000002</v>
      </c>
      <c r="K148" s="58" t="s">
        <v>85</v>
      </c>
      <c r="L148" s="59">
        <v>29.8</v>
      </c>
    </row>
    <row r="149" spans="1:12" ht="15" x14ac:dyDescent="0.25">
      <c r="A149" s="23"/>
      <c r="B149" s="15"/>
      <c r="C149" s="11"/>
      <c r="D149" s="7" t="s">
        <v>28</v>
      </c>
      <c r="E149" s="41" t="s">
        <v>73</v>
      </c>
      <c r="F149" s="42">
        <v>100</v>
      </c>
      <c r="G149" s="56">
        <f>'1-4кл'!G149*'5-11кл'!F149/'1-4кл'!F149</f>
        <v>12.488888888888889</v>
      </c>
      <c r="H149" s="56">
        <f>'1-4кл'!H149*'5-11кл'!G149/'1-4кл'!G149</f>
        <v>13.533333333333333</v>
      </c>
      <c r="I149" s="56">
        <f>'1-4кл'!I149*'5-11кл'!H149/'1-4кл'!H149</f>
        <v>12.91111111111111</v>
      </c>
      <c r="J149" s="56">
        <f>'1-4кл'!J149*'5-11кл'!I149/'1-4кл'!I149</f>
        <v>221.25555555555556</v>
      </c>
      <c r="K149" s="58" t="s">
        <v>86</v>
      </c>
      <c r="L149" s="59">
        <v>75.489999999999995</v>
      </c>
    </row>
    <row r="150" spans="1:12" ht="15" x14ac:dyDescent="0.25">
      <c r="A150" s="23"/>
      <c r="B150" s="15"/>
      <c r="C150" s="11"/>
      <c r="D150" s="7" t="s">
        <v>29</v>
      </c>
      <c r="E150" s="41" t="s">
        <v>74</v>
      </c>
      <c r="F150" s="42">
        <v>180</v>
      </c>
      <c r="G150" s="56">
        <f>'1-4кл'!G150*'5-11кл'!F150/'1-4кл'!F150</f>
        <v>3.7319999999999998</v>
      </c>
      <c r="H150" s="56">
        <f>'1-4кл'!H150*'5-11кл'!G150/'1-4кл'!G150</f>
        <v>4.4039999999999999</v>
      </c>
      <c r="I150" s="56">
        <f>'1-4кл'!I150*'5-11кл'!H150/'1-4кл'!H150</f>
        <v>26.484000000000002</v>
      </c>
      <c r="J150" s="56">
        <f>'1-4кл'!J150*'5-11кл'!I150/'1-4кл'!I150</f>
        <v>159.108</v>
      </c>
      <c r="K150" s="58" t="s">
        <v>87</v>
      </c>
      <c r="L150" s="59">
        <v>38.4</v>
      </c>
    </row>
    <row r="151" spans="1:12" ht="15" x14ac:dyDescent="0.25">
      <c r="A151" s="23"/>
      <c r="B151" s="15"/>
      <c r="C151" s="11"/>
      <c r="D151" s="7" t="s">
        <v>30</v>
      </c>
      <c r="E151" s="60" t="s">
        <v>75</v>
      </c>
      <c r="F151" s="42">
        <v>200</v>
      </c>
      <c r="G151" s="56">
        <v>0.24</v>
      </c>
      <c r="H151" s="56">
        <v>0.1</v>
      </c>
      <c r="I151" s="56">
        <v>14.6</v>
      </c>
      <c r="J151" s="57">
        <v>55.74</v>
      </c>
      <c r="K151" s="58" t="s">
        <v>84</v>
      </c>
      <c r="L151" s="59">
        <v>17.920000000000002</v>
      </c>
    </row>
    <row r="152" spans="1:12" ht="15" x14ac:dyDescent="0.25">
      <c r="A152" s="23"/>
      <c r="B152" s="15"/>
      <c r="C152" s="11"/>
      <c r="D152" s="7" t="s">
        <v>31</v>
      </c>
      <c r="E152" s="79" t="s">
        <v>47</v>
      </c>
      <c r="F152" s="42">
        <v>60</v>
      </c>
      <c r="G152" s="56">
        <v>3.97</v>
      </c>
      <c r="H152" s="56">
        <v>0.39</v>
      </c>
      <c r="I152" s="56">
        <v>28.14</v>
      </c>
      <c r="J152" s="57">
        <v>134.34</v>
      </c>
      <c r="K152" s="58"/>
      <c r="L152" s="59">
        <v>5.44</v>
      </c>
    </row>
    <row r="153" spans="1:12" ht="15" x14ac:dyDescent="0.25">
      <c r="A153" s="23"/>
      <c r="B153" s="15"/>
      <c r="C153" s="11"/>
      <c r="D153" s="7" t="s">
        <v>32</v>
      </c>
      <c r="E153" s="41"/>
      <c r="F153" s="42"/>
      <c r="G153" s="42"/>
      <c r="H153" s="42"/>
      <c r="I153" s="42"/>
      <c r="J153" s="42"/>
      <c r="K153" s="43"/>
      <c r="L153" s="42"/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790</v>
      </c>
      <c r="G156" s="76">
        <f t="shared" ref="G156:J156" si="22">SUM(G147:G155)</f>
        <v>27.705888888888886</v>
      </c>
      <c r="H156" s="76">
        <f t="shared" si="22"/>
        <v>29.227333333333338</v>
      </c>
      <c r="I156" s="76">
        <f t="shared" si="22"/>
        <v>116.39761111111112</v>
      </c>
      <c r="J156" s="76">
        <f t="shared" si="22"/>
        <v>800.83105555555562</v>
      </c>
      <c r="K156" s="25"/>
      <c r="L156" s="76">
        <f>SUM(L147:L155)</f>
        <v>167.05</v>
      </c>
    </row>
    <row r="157" spans="1:12" ht="15.75" thickBot="1" x14ac:dyDescent="0.25">
      <c r="A157" s="29">
        <f>A139</f>
        <v>2</v>
      </c>
      <c r="B157" s="30">
        <f>B139</f>
        <v>8</v>
      </c>
      <c r="C157" s="98" t="s">
        <v>4</v>
      </c>
      <c r="D157" s="99"/>
      <c r="E157" s="31"/>
      <c r="F157" s="32">
        <f>F146+F156</f>
        <v>1415</v>
      </c>
      <c r="G157" s="77">
        <f t="shared" ref="G157:L157" si="23">G146+G156</f>
        <v>46.483388888888882</v>
      </c>
      <c r="H157" s="77">
        <f t="shared" si="23"/>
        <v>51.817333333333337</v>
      </c>
      <c r="I157" s="77">
        <f t="shared" si="23"/>
        <v>226.21011111111113</v>
      </c>
      <c r="J157" s="77">
        <f t="shared" si="23"/>
        <v>1510.9810555555555</v>
      </c>
      <c r="K157" s="32"/>
      <c r="L157" s="32">
        <f t="shared" si="23"/>
        <v>314.87</v>
      </c>
    </row>
    <row r="158" spans="1:12" ht="15" x14ac:dyDescent="0.25">
      <c r="A158" s="20">
        <v>2</v>
      </c>
      <c r="B158" s="21">
        <v>9</v>
      </c>
      <c r="C158" s="22" t="s">
        <v>20</v>
      </c>
      <c r="D158" s="5" t="s">
        <v>21</v>
      </c>
      <c r="E158" s="61" t="s">
        <v>150</v>
      </c>
      <c r="F158" s="40">
        <v>200</v>
      </c>
      <c r="G158" s="63">
        <f>'1-4кл'!G158*'5-11кл'!F158/'1-4кл'!F158</f>
        <v>19.453333333333333</v>
      </c>
      <c r="H158" s="63">
        <f>'1-4кл'!H158*'5-11кл'!G158/'1-4кл'!G158</f>
        <v>21.2</v>
      </c>
      <c r="I158" s="63">
        <v>15.4</v>
      </c>
      <c r="J158" s="63">
        <v>281.60000000000002</v>
      </c>
      <c r="K158" s="54" t="s">
        <v>89</v>
      </c>
      <c r="L158" s="55">
        <v>88.13</v>
      </c>
    </row>
    <row r="159" spans="1:12" ht="15" x14ac:dyDescent="0.25">
      <c r="A159" s="23"/>
      <c r="B159" s="15"/>
      <c r="C159" s="11"/>
      <c r="D159" s="6"/>
      <c r="E159" s="41" t="s">
        <v>143</v>
      </c>
      <c r="F159" s="69">
        <v>100</v>
      </c>
      <c r="G159" s="56">
        <f>'1-4кл'!G159*'5-11кл'!F159/'1-4кл'!F159</f>
        <v>1.5222222222222221</v>
      </c>
      <c r="H159" s="56">
        <f>'1-4кл'!H159*'5-11кл'!G159/'1-4кл'!G159</f>
        <v>5.9666666666666659</v>
      </c>
      <c r="I159" s="56">
        <f>'1-4кл'!I159*'5-11кл'!H159/'1-4кл'!H159</f>
        <v>9.3222222222222211</v>
      </c>
      <c r="J159" s="56">
        <f>'1-4кл'!J159*'5-11кл'!I159/'1-4кл'!I159</f>
        <v>92.688888888888869</v>
      </c>
      <c r="K159" s="72"/>
      <c r="L159" s="59">
        <v>10.82</v>
      </c>
    </row>
    <row r="160" spans="1:12" ht="15" x14ac:dyDescent="0.25">
      <c r="A160" s="23"/>
      <c r="B160" s="15"/>
      <c r="C160" s="11"/>
      <c r="D160" s="7" t="s">
        <v>22</v>
      </c>
      <c r="E160" s="93" t="s">
        <v>90</v>
      </c>
      <c r="F160" s="42">
        <v>200</v>
      </c>
      <c r="G160" s="56">
        <v>0.08</v>
      </c>
      <c r="H160" s="56">
        <v>0.03</v>
      </c>
      <c r="I160" s="56">
        <v>34.119999999999997</v>
      </c>
      <c r="J160" s="57">
        <v>79.16</v>
      </c>
      <c r="K160" s="58" t="s">
        <v>91</v>
      </c>
      <c r="L160" s="59">
        <v>24</v>
      </c>
    </row>
    <row r="161" spans="1:12" ht="15" x14ac:dyDescent="0.25">
      <c r="A161" s="23"/>
      <c r="B161" s="15"/>
      <c r="C161" s="11"/>
      <c r="D161" s="7" t="s">
        <v>23</v>
      </c>
      <c r="E161" s="41" t="s">
        <v>130</v>
      </c>
      <c r="F161" s="42">
        <v>60</v>
      </c>
      <c r="G161" s="56">
        <v>6.6</v>
      </c>
      <c r="H161" s="56">
        <v>8.74</v>
      </c>
      <c r="I161" s="56">
        <v>18.850000000000001</v>
      </c>
      <c r="J161" s="57">
        <v>182.81</v>
      </c>
      <c r="K161" s="58" t="s">
        <v>83</v>
      </c>
      <c r="L161" s="59">
        <v>24.87</v>
      </c>
    </row>
    <row r="162" spans="1:12" ht="15" x14ac:dyDescent="0.25">
      <c r="A162" s="23"/>
      <c r="B162" s="15"/>
      <c r="C162" s="11"/>
      <c r="D162" s="7" t="s">
        <v>24</v>
      </c>
      <c r="E162" s="41"/>
      <c r="F162" s="42"/>
      <c r="G162" s="42"/>
      <c r="H162" s="42"/>
      <c r="I162" s="42"/>
      <c r="J162" s="42"/>
      <c r="K162" s="43"/>
      <c r="L162" s="42"/>
    </row>
    <row r="163" spans="1:12" ht="15" x14ac:dyDescent="0.25">
      <c r="A163" s="23"/>
      <c r="B163" s="15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5" x14ac:dyDescent="0.25">
      <c r="A164" s="23"/>
      <c r="B164" s="15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560</v>
      </c>
      <c r="G165" s="94">
        <f>SUM(G158:G164)</f>
        <v>27.655555555555551</v>
      </c>
      <c r="H165" s="94">
        <f t="shared" ref="H165:J165" si="24">SUM(H158:H164)</f>
        <v>35.936666666666667</v>
      </c>
      <c r="I165" s="94">
        <f t="shared" si="24"/>
        <v>77.692222222222227</v>
      </c>
      <c r="J165" s="94">
        <f t="shared" si="24"/>
        <v>636.25888888888881</v>
      </c>
      <c r="K165" s="25"/>
      <c r="L165" s="76">
        <f>SUM(L158:L164)</f>
        <v>147.82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25</v>
      </c>
      <c r="D166" s="7" t="s">
        <v>26</v>
      </c>
      <c r="E166" s="68" t="s">
        <v>139</v>
      </c>
      <c r="F166" s="42">
        <v>100</v>
      </c>
      <c r="G166" s="56">
        <f>'1-4кл'!G166*'5-11кл'!F166/'1-4кл'!F166</f>
        <v>1.2166666666666666</v>
      </c>
      <c r="H166" s="56">
        <f>'1-4кл'!H166*'5-11кл'!G166/'1-4кл'!G166</f>
        <v>8.8666666666666654</v>
      </c>
      <c r="I166" s="56">
        <f>'1-4кл'!I166*'5-11кл'!H166/'1-4кл'!H166</f>
        <v>8.9499999999999993</v>
      </c>
      <c r="J166" s="56">
        <f>'1-4кл'!J166*'5-11кл'!I166/'1-4кл'!I166</f>
        <v>116.98333333333332</v>
      </c>
      <c r="K166" s="58" t="s">
        <v>93</v>
      </c>
      <c r="L166" s="59">
        <v>10.62</v>
      </c>
    </row>
    <row r="167" spans="1:12" ht="17.25" customHeight="1" x14ac:dyDescent="0.25">
      <c r="A167" s="23"/>
      <c r="B167" s="15"/>
      <c r="C167" s="11"/>
      <c r="D167" s="7" t="s">
        <v>27</v>
      </c>
      <c r="E167" s="68" t="s">
        <v>76</v>
      </c>
      <c r="F167" s="42">
        <v>250</v>
      </c>
      <c r="G167" s="56">
        <f>'1-4кл'!G167*'5-11кл'!F167/'1-4кл'!F167</f>
        <v>10.35</v>
      </c>
      <c r="H167" s="56">
        <f>'1-4кл'!H167*'5-11кл'!G167/'1-4кл'!G167</f>
        <v>7.5125000000000002</v>
      </c>
      <c r="I167" s="56">
        <f>'1-4кл'!I167*'5-11кл'!H167/'1-4кл'!H167</f>
        <v>44.75</v>
      </c>
      <c r="J167" s="56">
        <f>'1-4кл'!J167*'5-11кл'!I167/'1-4кл'!I167</f>
        <v>185.83749999999998</v>
      </c>
      <c r="K167" s="58" t="s">
        <v>94</v>
      </c>
      <c r="L167" s="59">
        <v>58.65</v>
      </c>
    </row>
    <row r="168" spans="1:12" ht="15" x14ac:dyDescent="0.25">
      <c r="A168" s="23"/>
      <c r="B168" s="15"/>
      <c r="C168" s="11"/>
      <c r="D168" s="7" t="s">
        <v>28</v>
      </c>
      <c r="E168" s="93" t="s">
        <v>77</v>
      </c>
      <c r="F168" s="42">
        <v>195</v>
      </c>
      <c r="G168" s="56">
        <f>'1-4кл'!G168*'5-11кл'!F168/'1-4кл'!F168</f>
        <v>17.864166666666666</v>
      </c>
      <c r="H168" s="56">
        <f>'1-4кл'!H168*'5-11кл'!G168/'1-4кл'!G168</f>
        <v>14.505833333333335</v>
      </c>
      <c r="I168" s="56">
        <f>'1-4кл'!I168*'5-11кл'!H168/'1-4кл'!H168</f>
        <v>37.375000000000007</v>
      </c>
      <c r="J168" s="56">
        <f>'1-4кл'!J168*'5-11кл'!I168/'1-4кл'!I168</f>
        <v>350.3608333333334</v>
      </c>
      <c r="K168" s="58"/>
      <c r="L168" s="59">
        <v>83.22</v>
      </c>
    </row>
    <row r="169" spans="1:12" ht="15" x14ac:dyDescent="0.25">
      <c r="A169" s="23"/>
      <c r="B169" s="15"/>
      <c r="C169" s="11"/>
      <c r="D169" s="7" t="s">
        <v>29</v>
      </c>
      <c r="E169" s="93" t="s">
        <v>46</v>
      </c>
      <c r="F169" s="42">
        <v>200</v>
      </c>
      <c r="G169" s="56">
        <v>0.12</v>
      </c>
      <c r="H169" s="56">
        <v>0.02</v>
      </c>
      <c r="I169" s="56">
        <v>9.83</v>
      </c>
      <c r="J169" s="57">
        <v>38.659999999999997</v>
      </c>
      <c r="K169" s="58" t="s">
        <v>92</v>
      </c>
      <c r="L169" s="59">
        <v>9.1199999999999992</v>
      </c>
    </row>
    <row r="170" spans="1:12" ht="15" x14ac:dyDescent="0.25">
      <c r="A170" s="23"/>
      <c r="B170" s="15"/>
      <c r="C170" s="11"/>
      <c r="D170" s="7" t="s">
        <v>30</v>
      </c>
      <c r="E170" s="93" t="s">
        <v>47</v>
      </c>
      <c r="F170" s="42">
        <v>60</v>
      </c>
      <c r="G170" s="56">
        <v>3.97</v>
      </c>
      <c r="H170" s="56">
        <v>0.39</v>
      </c>
      <c r="I170" s="56">
        <v>28.14</v>
      </c>
      <c r="J170" s="57">
        <v>134.34</v>
      </c>
      <c r="K170" s="58"/>
      <c r="L170" s="59">
        <v>5.44</v>
      </c>
    </row>
    <row r="171" spans="1:12" ht="15" x14ac:dyDescent="0.25">
      <c r="A171" s="23"/>
      <c r="B171" s="15"/>
      <c r="C171" s="11"/>
      <c r="D171" s="7" t="s">
        <v>31</v>
      </c>
      <c r="E171" s="41"/>
      <c r="F171" s="42"/>
      <c r="G171" s="42"/>
      <c r="H171" s="42"/>
      <c r="I171" s="42"/>
      <c r="J171" s="42"/>
      <c r="K171" s="43"/>
      <c r="L171" s="42"/>
    </row>
    <row r="172" spans="1:12" ht="15" x14ac:dyDescent="0.25">
      <c r="A172" s="23"/>
      <c r="B172" s="15"/>
      <c r="C172" s="11"/>
      <c r="D172" s="7" t="s">
        <v>32</v>
      </c>
      <c r="E172" s="41"/>
      <c r="F172" s="42"/>
      <c r="G172" s="42"/>
      <c r="H172" s="42"/>
      <c r="I172" s="42"/>
      <c r="J172" s="42"/>
      <c r="K172" s="43"/>
      <c r="L172" s="42"/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76">
        <f>SUM(F166:F174)</f>
        <v>805</v>
      </c>
      <c r="G175" s="76">
        <f t="shared" ref="G175:J175" si="25">SUM(G166:G174)</f>
        <v>33.520833333333336</v>
      </c>
      <c r="H175" s="76">
        <f t="shared" si="25"/>
        <v>31.295000000000002</v>
      </c>
      <c r="I175" s="76">
        <f t="shared" si="25"/>
        <v>129.04500000000002</v>
      </c>
      <c r="J175" s="76">
        <f t="shared" si="25"/>
        <v>826.18166666666673</v>
      </c>
      <c r="K175" s="25"/>
      <c r="L175" s="76">
        <f>SUM(L166:L174)</f>
        <v>167.05</v>
      </c>
    </row>
    <row r="176" spans="1:12" ht="15.75" thickBot="1" x14ac:dyDescent="0.25">
      <c r="A176" s="29">
        <f>A158</f>
        <v>2</v>
      </c>
      <c r="B176" s="30">
        <f>B158</f>
        <v>9</v>
      </c>
      <c r="C176" s="98" t="s">
        <v>4</v>
      </c>
      <c r="D176" s="99"/>
      <c r="E176" s="31"/>
      <c r="F176" s="77">
        <f>F165+F175</f>
        <v>1365</v>
      </c>
      <c r="G176" s="77">
        <f t="shared" ref="G176:J176" si="26">G165+G175</f>
        <v>61.176388888888887</v>
      </c>
      <c r="H176" s="77">
        <f t="shared" si="26"/>
        <v>67.231666666666669</v>
      </c>
      <c r="I176" s="77">
        <f t="shared" si="26"/>
        <v>206.73722222222224</v>
      </c>
      <c r="J176" s="77">
        <f t="shared" si="26"/>
        <v>1462.4405555555554</v>
      </c>
      <c r="K176" s="32"/>
      <c r="L176" s="77">
        <f>L165+L175</f>
        <v>314.87</v>
      </c>
    </row>
    <row r="177" spans="1:12" ht="24.75" customHeight="1" x14ac:dyDescent="0.25">
      <c r="A177" s="20">
        <v>2</v>
      </c>
      <c r="B177" s="21">
        <v>10</v>
      </c>
      <c r="C177" s="22" t="s">
        <v>20</v>
      </c>
      <c r="D177" s="5" t="s">
        <v>21</v>
      </c>
      <c r="E177" s="39" t="s">
        <v>97</v>
      </c>
      <c r="F177" s="40">
        <v>300</v>
      </c>
      <c r="G177" s="52">
        <f>'1-4кл'!G177*'5-11кл'!F177/'1-4кл'!F177</f>
        <v>8.9600000000000009</v>
      </c>
      <c r="H177" s="52">
        <f>'1-4кл'!H177*'5-11кл'!G177/'1-4кл'!G177</f>
        <v>7.9</v>
      </c>
      <c r="I177" s="52">
        <f>'1-4кл'!I177*'5-11кл'!H177/'1-4кл'!H177</f>
        <v>50.52</v>
      </c>
      <c r="J177" s="52">
        <f>'1-4кл'!J177*'5-11кл'!I177/'1-4кл'!I177</f>
        <v>301.66000000000003</v>
      </c>
      <c r="K177" s="54" t="s">
        <v>96</v>
      </c>
      <c r="L177" s="55">
        <v>45.14</v>
      </c>
    </row>
    <row r="178" spans="1:12" ht="15" x14ac:dyDescent="0.25">
      <c r="A178" s="23"/>
      <c r="B178" s="15"/>
      <c r="C178" s="11"/>
      <c r="D178" s="6"/>
      <c r="E178" s="41" t="s">
        <v>41</v>
      </c>
      <c r="F178" s="42">
        <v>150</v>
      </c>
      <c r="G178" s="56">
        <v>4.3499999999999996</v>
      </c>
      <c r="H178" s="56">
        <v>4.8</v>
      </c>
      <c r="I178" s="56">
        <v>7.05</v>
      </c>
      <c r="J178" s="57">
        <v>87.84</v>
      </c>
      <c r="K178" s="58"/>
      <c r="L178" s="59">
        <v>48</v>
      </c>
    </row>
    <row r="179" spans="1:12" ht="15" x14ac:dyDescent="0.25">
      <c r="A179" s="23"/>
      <c r="B179" s="15"/>
      <c r="C179" s="11"/>
      <c r="D179" s="7" t="s">
        <v>22</v>
      </c>
      <c r="E179" s="41" t="s">
        <v>62</v>
      </c>
      <c r="F179" s="42">
        <v>200</v>
      </c>
      <c r="G179" s="56">
        <v>2.97</v>
      </c>
      <c r="H179" s="56">
        <v>3.14</v>
      </c>
      <c r="I179" s="56">
        <v>21.2</v>
      </c>
      <c r="J179" s="57">
        <v>121.6</v>
      </c>
      <c r="K179" s="58" t="s">
        <v>95</v>
      </c>
      <c r="L179" s="59">
        <v>29.81</v>
      </c>
    </row>
    <row r="180" spans="1:12" ht="15" x14ac:dyDescent="0.25">
      <c r="A180" s="23"/>
      <c r="B180" s="15"/>
      <c r="C180" s="11"/>
      <c r="D180" s="7" t="s">
        <v>23</v>
      </c>
      <c r="E180" s="97" t="s">
        <v>130</v>
      </c>
      <c r="F180" s="42">
        <v>60</v>
      </c>
      <c r="G180" s="56">
        <v>6.6</v>
      </c>
      <c r="H180" s="56">
        <v>8.74</v>
      </c>
      <c r="I180" s="56">
        <v>18.850000000000001</v>
      </c>
      <c r="J180" s="57">
        <v>182.81</v>
      </c>
      <c r="K180" s="58" t="s">
        <v>83</v>
      </c>
      <c r="L180" s="59">
        <v>24.87</v>
      </c>
    </row>
    <row r="181" spans="1:12" ht="15" x14ac:dyDescent="0.25">
      <c r="A181" s="23"/>
      <c r="B181" s="15"/>
      <c r="C181" s="11"/>
      <c r="D181" s="7" t="s">
        <v>24</v>
      </c>
      <c r="E181" s="41"/>
      <c r="F181" s="42"/>
      <c r="G181" s="42"/>
      <c r="H181" s="42"/>
      <c r="I181" s="42"/>
      <c r="J181" s="42"/>
      <c r="K181" s="43"/>
      <c r="L181" s="42"/>
    </row>
    <row r="182" spans="1:12" ht="15" x14ac:dyDescent="0.25">
      <c r="A182" s="23"/>
      <c r="B182" s="15"/>
      <c r="C182" s="11"/>
      <c r="D182" s="6"/>
      <c r="E182" s="41"/>
      <c r="F182" s="42"/>
      <c r="G182" s="42"/>
      <c r="H182" s="42"/>
      <c r="I182" s="42"/>
      <c r="J182" s="42"/>
      <c r="K182" s="43"/>
      <c r="L182" s="42"/>
    </row>
    <row r="183" spans="1:12" ht="15" x14ac:dyDescent="0.25">
      <c r="A183" s="23"/>
      <c r="B183" s="15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710</v>
      </c>
      <c r="G184" s="76">
        <f>SUM(G177:G183)</f>
        <v>22.880000000000003</v>
      </c>
      <c r="H184" s="76">
        <f t="shared" ref="H184:J184" si="27">SUM(H177:H183)</f>
        <v>24.58</v>
      </c>
      <c r="I184" s="76">
        <f t="shared" si="27"/>
        <v>97.62</v>
      </c>
      <c r="J184" s="76">
        <f t="shared" si="27"/>
        <v>693.91000000000008</v>
      </c>
      <c r="K184" s="25"/>
      <c r="L184" s="76">
        <f>SUM(L177:L183)</f>
        <v>147.82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25</v>
      </c>
      <c r="D185" s="7" t="s">
        <v>26</v>
      </c>
      <c r="E185" s="41"/>
      <c r="F185" s="42"/>
      <c r="G185" s="42"/>
      <c r="H185" s="42"/>
      <c r="I185" s="42"/>
      <c r="J185" s="42"/>
      <c r="K185" s="43"/>
      <c r="L185" s="42"/>
    </row>
    <row r="186" spans="1:12" ht="15" x14ac:dyDescent="0.25">
      <c r="A186" s="23"/>
      <c r="B186" s="15"/>
      <c r="C186" s="11"/>
      <c r="D186" s="7" t="s">
        <v>27</v>
      </c>
      <c r="E186" s="75" t="s">
        <v>61</v>
      </c>
      <c r="F186" s="42">
        <v>250</v>
      </c>
      <c r="G186" s="56">
        <f>'1-4кл'!G186*'5-11кл'!F186/'1-4кл'!F186</f>
        <v>5.3875000000000002</v>
      </c>
      <c r="H186" s="56">
        <f>'1-4кл'!H186*'5-11кл'!G186/'1-4кл'!G186</f>
        <v>6.6250000000000009</v>
      </c>
      <c r="I186" s="56">
        <f>'1-4кл'!I186*'5-11кл'!H186/'1-4кл'!H186</f>
        <v>15.800000000000002</v>
      </c>
      <c r="J186" s="56">
        <v>173.1</v>
      </c>
      <c r="K186" s="58" t="s">
        <v>100</v>
      </c>
      <c r="L186" s="59">
        <v>34.880000000000003</v>
      </c>
    </row>
    <row r="187" spans="1:12" ht="15" x14ac:dyDescent="0.25">
      <c r="A187" s="23"/>
      <c r="B187" s="15"/>
      <c r="C187" s="11"/>
      <c r="D187" s="7" t="s">
        <v>28</v>
      </c>
      <c r="E187" s="97" t="s">
        <v>144</v>
      </c>
      <c r="F187" s="42">
        <v>100</v>
      </c>
      <c r="G187" s="56">
        <f>'1-4кл'!G187*'5-11кл'!F187/'1-4кл'!F187</f>
        <v>16.711111111111112</v>
      </c>
      <c r="H187" s="56">
        <f>'1-4кл'!H187*'5-11кл'!G187/'1-4кл'!G187</f>
        <v>19.355555555555561</v>
      </c>
      <c r="I187" s="56">
        <f>'1-4кл'!I187*'5-11кл'!H187/'1-4кл'!H187</f>
        <v>28.933333333333337</v>
      </c>
      <c r="J187" s="56">
        <f>'1-4кл'!J187*'5-11кл'!I187/'1-4кл'!I187</f>
        <v>289.85555555555561</v>
      </c>
      <c r="K187" s="58" t="s">
        <v>101</v>
      </c>
      <c r="L187" s="59">
        <v>69.16</v>
      </c>
    </row>
    <row r="188" spans="1:12" ht="15" x14ac:dyDescent="0.25">
      <c r="A188" s="23"/>
      <c r="B188" s="15"/>
      <c r="C188" s="11"/>
      <c r="D188" s="7" t="s">
        <v>29</v>
      </c>
      <c r="E188" s="41" t="s">
        <v>78</v>
      </c>
      <c r="F188" s="42">
        <v>180</v>
      </c>
      <c r="G188" s="56">
        <f>'1-4кл'!G188*'5-11кл'!F188/'1-4кл'!F188</f>
        <v>5.7719999999999994</v>
      </c>
      <c r="H188" s="56">
        <f>'1-4кл'!H188*'5-11кл'!G188/'1-4кл'!G188</f>
        <v>5.016</v>
      </c>
      <c r="I188" s="56">
        <f>'1-4кл'!I188*'5-11кл'!H188/'1-4кл'!H188</f>
        <v>18.923999999999999</v>
      </c>
      <c r="J188" s="56">
        <f>'1-4кл'!J188*'5-11кл'!I188/'1-4кл'!I188</f>
        <v>132.32400000000001</v>
      </c>
      <c r="K188" s="58" t="s">
        <v>99</v>
      </c>
      <c r="L188" s="59">
        <v>36.64</v>
      </c>
    </row>
    <row r="189" spans="1:12" ht="15" x14ac:dyDescent="0.25">
      <c r="A189" s="23"/>
      <c r="B189" s="15"/>
      <c r="C189" s="11"/>
      <c r="D189" s="7" t="s">
        <v>30</v>
      </c>
      <c r="E189" s="75" t="s">
        <v>63</v>
      </c>
      <c r="F189" s="42">
        <v>200</v>
      </c>
      <c r="G189" s="56">
        <v>0.72</v>
      </c>
      <c r="H189" s="56">
        <v>0.03</v>
      </c>
      <c r="I189" s="56">
        <v>23.24</v>
      </c>
      <c r="J189" s="57">
        <v>88.19</v>
      </c>
      <c r="K189" s="58" t="s">
        <v>98</v>
      </c>
      <c r="L189" s="59">
        <v>20.93</v>
      </c>
    </row>
    <row r="190" spans="1:12" ht="15" x14ac:dyDescent="0.25">
      <c r="A190" s="23"/>
      <c r="B190" s="15"/>
      <c r="C190" s="11"/>
      <c r="D190" s="7" t="s">
        <v>31</v>
      </c>
      <c r="E190" s="75" t="s">
        <v>47</v>
      </c>
      <c r="F190" s="42">
        <v>60</v>
      </c>
      <c r="G190" s="56">
        <v>3.97</v>
      </c>
      <c r="H190" s="56">
        <v>0.39</v>
      </c>
      <c r="I190" s="56">
        <v>28.14</v>
      </c>
      <c r="J190" s="56">
        <v>134.34</v>
      </c>
      <c r="K190" s="58"/>
      <c r="L190" s="59">
        <v>5.44</v>
      </c>
    </row>
    <row r="191" spans="1:12" ht="15" x14ac:dyDescent="0.25">
      <c r="A191" s="23"/>
      <c r="B191" s="15"/>
      <c r="C191" s="11"/>
      <c r="D191" s="7" t="s">
        <v>32</v>
      </c>
      <c r="E191" s="41"/>
      <c r="F191" s="42"/>
      <c r="G191" s="42"/>
      <c r="H191" s="42"/>
      <c r="I191" s="42"/>
      <c r="J191" s="42"/>
      <c r="K191" s="43"/>
      <c r="L191" s="42"/>
    </row>
    <row r="192" spans="1:12" ht="15" x14ac:dyDescent="0.25">
      <c r="A192" s="23"/>
      <c r="B192" s="15"/>
      <c r="C192" s="11"/>
      <c r="D192" s="6"/>
      <c r="E192" s="41"/>
      <c r="F192" s="42"/>
      <c r="G192" s="42"/>
      <c r="H192" s="42"/>
      <c r="I192" s="42"/>
      <c r="J192" s="42"/>
      <c r="K192" s="43"/>
      <c r="L192" s="42"/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790</v>
      </c>
      <c r="G194" s="76">
        <f>SUM(G186:G193)</f>
        <v>32.560611111111108</v>
      </c>
      <c r="H194" s="76">
        <f t="shared" ref="H194:J194" si="28">SUM(H186:H193)</f>
        <v>31.416555555555561</v>
      </c>
      <c r="I194" s="76">
        <f t="shared" si="28"/>
        <v>115.03733333333334</v>
      </c>
      <c r="J194" s="76">
        <f t="shared" si="28"/>
        <v>817.80955555555568</v>
      </c>
      <c r="K194" s="25"/>
      <c r="L194" s="19">
        <f>SUM(L185:L193)</f>
        <v>167.05</v>
      </c>
    </row>
    <row r="195" spans="1:12" ht="15.75" thickBot="1" x14ac:dyDescent="0.25">
      <c r="A195" s="29">
        <f>A177</f>
        <v>2</v>
      </c>
      <c r="B195" s="30">
        <f>B177</f>
        <v>10</v>
      </c>
      <c r="C195" s="98" t="s">
        <v>4</v>
      </c>
      <c r="D195" s="99"/>
      <c r="E195" s="31"/>
      <c r="F195" s="32">
        <f>F184+F194</f>
        <v>1500</v>
      </c>
      <c r="G195" s="77">
        <f>G184+G194</f>
        <v>55.44061111111111</v>
      </c>
      <c r="H195" s="77">
        <f t="shared" ref="H195:J195" si="29">H184+H194</f>
        <v>55.99655555555556</v>
      </c>
      <c r="I195" s="77">
        <f t="shared" si="29"/>
        <v>212.65733333333333</v>
      </c>
      <c r="J195" s="77">
        <f t="shared" si="29"/>
        <v>1511.7195555555559</v>
      </c>
      <c r="K195" s="32"/>
      <c r="L195" s="77">
        <f>L184+L194</f>
        <v>314.87</v>
      </c>
    </row>
    <row r="196" spans="1:12" ht="13.5" thickBot="1" x14ac:dyDescent="0.25">
      <c r="A196" s="27"/>
      <c r="B196" s="28"/>
      <c r="C196" s="100" t="s">
        <v>5</v>
      </c>
      <c r="D196" s="100"/>
      <c r="E196" s="100"/>
      <c r="F196" s="34"/>
      <c r="G196" s="78"/>
      <c r="H196" s="78"/>
      <c r="I196" s="78"/>
      <c r="J196" s="78"/>
      <c r="K196" s="34"/>
      <c r="L196" s="34"/>
    </row>
  </sheetData>
  <mergeCells count="14">
    <mergeCell ref="C195:D195"/>
    <mergeCell ref="C196:E196"/>
    <mergeCell ref="C81:D81"/>
    <mergeCell ref="C100:D100"/>
    <mergeCell ref="C119:D119"/>
    <mergeCell ref="C138:D138"/>
    <mergeCell ref="C157:D157"/>
    <mergeCell ref="C176:D176"/>
    <mergeCell ref="C62:D62"/>
    <mergeCell ref="C1:E1"/>
    <mergeCell ref="H1:K1"/>
    <mergeCell ref="H2:K2"/>
    <mergeCell ref="C24:D24"/>
    <mergeCell ref="C43:D4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110" zoomScaleNormal="110" workbookViewId="0">
      <selection activeCell="G23" sqref="G2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1-4кл</vt:lpstr>
      <vt:lpstr>5-11кл</vt:lpstr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2025-11-25T06:17:02Z</cp:lastPrinted>
  <dcterms:created xsi:type="dcterms:W3CDTF">2022-05-16T14:23:56Z</dcterms:created>
  <dcterms:modified xsi:type="dcterms:W3CDTF">2025-12-18T02:55:12Z</dcterms:modified>
</cp:coreProperties>
</file>